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ato\Desktop\"/>
    </mc:Choice>
  </mc:AlternateContent>
  <xr:revisionPtr revIDLastSave="0" documentId="8_{F2A1410D-A442-4F38-8590-63703B2697F1}" xr6:coauthVersionLast="47" xr6:coauthVersionMax="47" xr10:uidLastSave="{00000000-0000-0000-0000-000000000000}"/>
  <bookViews>
    <workbookView xWindow="-120" yWindow="-120" windowWidth="29040" windowHeight="15720" firstSheet="6" activeTab="6" xr2:uid="{C8049C87-CF69-4DBE-B4D8-54C830C10F20}"/>
  </bookViews>
  <sheets>
    <sheet name="議題表" sheetId="1" r:id="rId1"/>
    <sheet name="【1号】事業報告" sheetId="34" r:id="rId2"/>
    <sheet name="【2号】一般会計" sheetId="53" r:id="rId3"/>
    <sheet name="一般会計内訳書" sheetId="54" r:id="rId4"/>
    <sheet name="【2号】基金会計" sheetId="52" r:id="rId5"/>
    <sheet name="【2号】強化事業会計" sheetId="40" r:id="rId6"/>
    <sheet name="個人会員申込書" sheetId="45" r:id="rId7"/>
  </sheets>
  <definedNames>
    <definedName name="_xlnm.Print_Area" localSheetId="1">【1号】事業報告!$A$1:$E$24</definedName>
    <definedName name="_xlnm.Print_Area" localSheetId="2">【2号】一般会計!$A$1:$E$37</definedName>
    <definedName name="_xlnm.Print_Area" localSheetId="4">【2号】基金会計!$A$1:$D$31</definedName>
    <definedName name="_xlnm.Print_Area" localSheetId="3">一般会計内訳書!$A$1:$D$62</definedName>
    <definedName name="_xlnm.Print_Area" localSheetId="6">個人会員申込書!$A$1:$A$35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53" l="1"/>
  <c r="D15" i="53"/>
  <c r="D25" i="53"/>
  <c r="B34" i="53"/>
  <c r="D17" i="53" l="1"/>
  <c r="C54" i="54"/>
  <c r="D16" i="53"/>
  <c r="C50" i="54"/>
  <c r="C46" i="54"/>
  <c r="C44" i="54"/>
  <c r="D33" i="53"/>
  <c r="C30" i="53"/>
  <c r="D30" i="53" s="1"/>
  <c r="D32" i="53"/>
  <c r="C31" i="53"/>
  <c r="D31" i="53" s="1"/>
  <c r="C29" i="53"/>
  <c r="D29" i="53" s="1"/>
  <c r="C28" i="53"/>
  <c r="D28" i="53" s="1"/>
  <c r="C26" i="53"/>
  <c r="D26" i="53" s="1"/>
  <c r="D27" i="53"/>
  <c r="D24" i="53"/>
  <c r="B20" i="53"/>
  <c r="D19" i="53"/>
  <c r="D18" i="53"/>
  <c r="D13" i="53"/>
  <c r="D12" i="53"/>
  <c r="D9" i="53"/>
  <c r="D11" i="53"/>
  <c r="D8" i="53"/>
  <c r="C23" i="52"/>
  <c r="C8" i="52" s="1"/>
  <c r="C14" i="52"/>
  <c r="C15" i="52" s="1"/>
  <c r="C7" i="52" s="1"/>
  <c r="B35" i="53" l="1"/>
  <c r="B36" i="53" s="1"/>
  <c r="C20" i="53"/>
  <c r="C60" i="54"/>
  <c r="C34" i="53"/>
  <c r="C9" i="52"/>
  <c r="C30" i="54"/>
  <c r="D34" i="53"/>
  <c r="D20" i="53"/>
  <c r="C35" i="53" l="1"/>
  <c r="C36" i="53"/>
  <c r="C62" i="54"/>
  <c r="D35" i="53"/>
  <c r="D36" i="53" s="1"/>
</calcChain>
</file>

<file path=xl/sharedStrings.xml><?xml version="1.0" encoding="utf-8"?>
<sst xmlns="http://schemas.openxmlformats.org/spreadsheetml/2006/main" count="307" uniqueCount="260">
  <si>
    <t>　</t>
    <phoneticPr fontId="16"/>
  </si>
  <si>
    <t>議　事</t>
    <rPh sb="0" eb="1">
      <t>ギ</t>
    </rPh>
    <rPh sb="2" eb="3">
      <t>コト</t>
    </rPh>
    <phoneticPr fontId="16"/>
  </si>
  <si>
    <t>第１号議案</t>
    <rPh sb="0" eb="1">
      <t>ダイ</t>
    </rPh>
    <rPh sb="2" eb="3">
      <t>ゴウ</t>
    </rPh>
    <rPh sb="3" eb="5">
      <t>ギアン</t>
    </rPh>
    <phoneticPr fontId="16"/>
  </si>
  <si>
    <t>第２号議案</t>
    <rPh sb="0" eb="1">
      <t>ダイ</t>
    </rPh>
    <rPh sb="2" eb="3">
      <t>ゴウ</t>
    </rPh>
    <rPh sb="3" eb="5">
      <t>ギアン</t>
    </rPh>
    <phoneticPr fontId="16"/>
  </si>
  <si>
    <t>第３号議案</t>
    <rPh sb="0" eb="1">
      <t>ダイ</t>
    </rPh>
    <rPh sb="2" eb="3">
      <t>ゴウ</t>
    </rPh>
    <rPh sb="3" eb="5">
      <t>ギアン</t>
    </rPh>
    <phoneticPr fontId="16"/>
  </si>
  <si>
    <t>第４号議案</t>
    <rPh sb="0" eb="1">
      <t>ダイ</t>
    </rPh>
    <rPh sb="2" eb="5">
      <t>ゴウギアン</t>
    </rPh>
    <phoneticPr fontId="16"/>
  </si>
  <si>
    <t>第５号議案</t>
    <rPh sb="0" eb="1">
      <t>ダイ</t>
    </rPh>
    <rPh sb="2" eb="5">
      <t>ゴウギアン</t>
    </rPh>
    <phoneticPr fontId="16"/>
  </si>
  <si>
    <t>月</t>
    <rPh sb="0" eb="1">
      <t>ツキ</t>
    </rPh>
    <phoneticPr fontId="15"/>
  </si>
  <si>
    <t>日</t>
    <rPh sb="0" eb="1">
      <t>ヒ</t>
    </rPh>
    <phoneticPr fontId="15"/>
  </si>
  <si>
    <t>開　催　場　所</t>
    <rPh sb="0" eb="1">
      <t>カイ</t>
    </rPh>
    <rPh sb="2" eb="3">
      <t>サイ</t>
    </rPh>
    <rPh sb="4" eb="5">
      <t>バ</t>
    </rPh>
    <rPh sb="6" eb="7">
      <t>ショ</t>
    </rPh>
    <phoneticPr fontId="15"/>
  </si>
  <si>
    <t>日　時</t>
    <rPh sb="0" eb="1">
      <t>ヒ</t>
    </rPh>
    <rPh sb="2" eb="3">
      <t>トキ</t>
    </rPh>
    <phoneticPr fontId="15"/>
  </si>
  <si>
    <t>場　所</t>
    <rPh sb="0" eb="1">
      <t>バ</t>
    </rPh>
    <rPh sb="2" eb="3">
      <t>ショ</t>
    </rPh>
    <phoneticPr fontId="15"/>
  </si>
  <si>
    <t>開会</t>
    <rPh sb="0" eb="2">
      <t>カイカイ</t>
    </rPh>
    <phoneticPr fontId="15"/>
  </si>
  <si>
    <t>議長選出</t>
    <rPh sb="0" eb="2">
      <t>ギチョウ</t>
    </rPh>
    <rPh sb="2" eb="4">
      <t>センシュツ</t>
    </rPh>
    <phoneticPr fontId="15"/>
  </si>
  <si>
    <t>閉会</t>
    <rPh sb="0" eb="2">
      <t>ヘイカイ</t>
    </rPh>
    <phoneticPr fontId="15"/>
  </si>
  <si>
    <t>次　　　　第</t>
    <rPh sb="0" eb="1">
      <t>ツギ</t>
    </rPh>
    <rPh sb="5" eb="6">
      <t>ダイ</t>
    </rPh>
    <phoneticPr fontId="15"/>
  </si>
  <si>
    <t>会長あいさつ</t>
    <rPh sb="0" eb="2">
      <t>カイチョウ</t>
    </rPh>
    <phoneticPr fontId="15"/>
  </si>
  <si>
    <t>SC部</t>
    <rPh sb="2" eb="3">
      <t>ブ</t>
    </rPh>
    <phoneticPr fontId="15"/>
  </si>
  <si>
    <t>金沢市夕日寺健民自然園</t>
    <phoneticPr fontId="15"/>
  </si>
  <si>
    <t xml:space="preserve">              行　　　　　事　　　　　名</t>
    <rPh sb="14" eb="21">
      <t>ギョウジ</t>
    </rPh>
    <rPh sb="26" eb="27">
      <t>メイ</t>
    </rPh>
    <phoneticPr fontId="15"/>
  </si>
  <si>
    <t xml:space="preserve">  </t>
    <phoneticPr fontId="15"/>
  </si>
  <si>
    <t>還付金</t>
    <rPh sb="0" eb="3">
      <t>カンプキン</t>
    </rPh>
    <phoneticPr fontId="41"/>
  </si>
  <si>
    <t>通信費</t>
    <rPh sb="0" eb="3">
      <t>ツウシンヒ</t>
    </rPh>
    <phoneticPr fontId="41"/>
  </si>
  <si>
    <r>
      <rPr>
        <b/>
        <sz val="24"/>
        <color theme="1"/>
        <rFont val="ＭＳ Ｐゴシック"/>
        <family val="3"/>
        <charset val="128"/>
      </rPr>
      <t xml:space="preserve">石川県山岳・スポーツクライミング協会 </t>
    </r>
    <r>
      <rPr>
        <b/>
        <sz val="22"/>
        <color theme="1"/>
        <rFont val="ＭＳ Ｐゴシック"/>
        <family val="3"/>
        <charset val="128"/>
      </rPr>
      <t xml:space="preserve">                                             　          </t>
    </r>
    <rPh sb="16" eb="18">
      <t>キョウカイ</t>
    </rPh>
    <phoneticPr fontId="15"/>
  </si>
  <si>
    <t>定数報告</t>
    <rPh sb="0" eb="2">
      <t>テイスウ</t>
    </rPh>
    <rPh sb="2" eb="4">
      <t>ホウコク</t>
    </rPh>
    <phoneticPr fontId="15"/>
  </si>
  <si>
    <r>
      <t xml:space="preserve">         </t>
    </r>
    <r>
      <rPr>
        <b/>
        <sz val="16"/>
        <rFont val="ＭＳ Ｐゴシック"/>
        <family val="3"/>
        <charset val="128"/>
      </rPr>
      <t xml:space="preserve"> 令和 6年度 事業報告</t>
    </r>
    <rPh sb="10" eb="12">
      <t>レイワ</t>
    </rPh>
    <rPh sb="14" eb="16">
      <t>ネンド</t>
    </rPh>
    <phoneticPr fontId="15"/>
  </si>
  <si>
    <t>令和６年度事業報告</t>
    <rPh sb="0" eb="2">
      <t>レイワ</t>
    </rPh>
    <rPh sb="3" eb="5">
      <t>ネンド</t>
    </rPh>
    <rPh sb="5" eb="9">
      <t>ジギョウホウコク</t>
    </rPh>
    <phoneticPr fontId="16"/>
  </si>
  <si>
    <t>令和６年度会計報告</t>
    <rPh sb="0" eb="2">
      <t>レイワ</t>
    </rPh>
    <rPh sb="3" eb="5">
      <t>ネンド</t>
    </rPh>
    <rPh sb="5" eb="7">
      <t>カイケイ</t>
    </rPh>
    <rPh sb="7" eb="9">
      <t>ホウコク</t>
    </rPh>
    <phoneticPr fontId="16"/>
  </si>
  <si>
    <t>　　　　石川県山岳・スポーツクライミング協会 個人会員申請書</t>
    <phoneticPr fontId="21"/>
  </si>
  <si>
    <t>令和  　年  　月  　日</t>
    <rPh sb="0" eb="2">
      <t>レイワ</t>
    </rPh>
    <rPh sb="5" eb="6">
      <t>ネン</t>
    </rPh>
    <rPh sb="9" eb="10">
      <t>ガツ</t>
    </rPh>
    <rPh sb="13" eb="14">
      <t>ヒ</t>
    </rPh>
    <phoneticPr fontId="21"/>
  </si>
  <si>
    <t>　石川県山岳・スポーツクライミング協会会長　殿</t>
    <rPh sb="1" eb="3">
      <t>イシカワ</t>
    </rPh>
    <rPh sb="19" eb="21">
      <t>カイチョウ</t>
    </rPh>
    <rPh sb="22" eb="23">
      <t>ドノ</t>
    </rPh>
    <phoneticPr fontId="21"/>
  </si>
  <si>
    <t>　　　　　　　　　　　　　　　　郵便番号・住所</t>
    <rPh sb="21" eb="23">
      <t>ジュウショ</t>
    </rPh>
    <phoneticPr fontId="21"/>
  </si>
  <si>
    <t>　　　　　　　　　　　　　　　　氏　名（自署）</t>
    <phoneticPr fontId="21"/>
  </si>
  <si>
    <t>　　　　　　　　　　　　　　　　保護者氏名（自署）</t>
    <rPh sb="16" eb="19">
      <t>ホゴシャ</t>
    </rPh>
    <rPh sb="19" eb="21">
      <t>シメイ</t>
    </rPh>
    <rPh sb="22" eb="24">
      <t>ジショ</t>
    </rPh>
    <phoneticPr fontId="21"/>
  </si>
  <si>
    <t>　　　　　　　　　　　　　　　　　　</t>
  </si>
  <si>
    <t>　貴会に入会いたしたく次のとおり申請します。</t>
    <phoneticPr fontId="21"/>
  </si>
  <si>
    <t>１．生年月日　　　　　　　　　　　　　　年　　　月　　　日　　【血液型】</t>
    <phoneticPr fontId="21"/>
  </si>
  <si>
    <t>２．本人連絡先　【携 帯】　　　　　　　　　　　</t>
    <rPh sb="2" eb="4">
      <t>ホンニン</t>
    </rPh>
    <rPh sb="4" eb="7">
      <t>レンラクサキ</t>
    </rPh>
    <phoneticPr fontId="21"/>
  </si>
  <si>
    <t>　　　　　　　　【固 定】　</t>
    <phoneticPr fontId="21"/>
  </si>
  <si>
    <t>３．緊急連絡先　【電話番号】　　　　　</t>
    <rPh sb="2" eb="4">
      <t>キンキュウ</t>
    </rPh>
    <rPh sb="4" eb="7">
      <t>レンラクサキ</t>
    </rPh>
    <phoneticPr fontId="21"/>
  </si>
  <si>
    <t>　　　　　　　　【氏名/続柄】　　　　　　　</t>
    <phoneticPr fontId="21"/>
  </si>
  <si>
    <t>４．Ｅメールアドレス</t>
    <phoneticPr fontId="21"/>
  </si>
  <si>
    <t>５．推薦者</t>
    <rPh sb="2" eb="5">
      <t>スイセンシャ</t>
    </rPh>
    <phoneticPr fontId="21"/>
  </si>
  <si>
    <t>６．入会理由</t>
    <rPh sb="2" eb="6">
      <t>ニュウカイリユウ</t>
    </rPh>
    <phoneticPr fontId="21"/>
  </si>
  <si>
    <t>７．登山歴/スポーツクライミング歴</t>
    <rPh sb="2" eb="5">
      <t>トザンレキ</t>
    </rPh>
    <rPh sb="16" eb="17">
      <t>レキ</t>
    </rPh>
    <phoneticPr fontId="21"/>
  </si>
  <si>
    <t>８．山岳・スポーツクライミング保有資格</t>
    <rPh sb="2" eb="4">
      <t>サンガク</t>
    </rPh>
    <rPh sb="15" eb="17">
      <t>ホユウ</t>
    </rPh>
    <phoneticPr fontId="21"/>
  </si>
  <si>
    <t>９．山岳保険加入の有無</t>
    <rPh sb="2" eb="4">
      <t>サンガク</t>
    </rPh>
    <rPh sb="4" eb="6">
      <t>ホケン</t>
    </rPh>
    <rPh sb="6" eb="8">
      <t>カニュウ</t>
    </rPh>
    <rPh sb="9" eb="11">
      <t>ウム</t>
    </rPh>
    <phoneticPr fontId="21"/>
  </si>
  <si>
    <t>１０．その他特記事項</t>
    <rPh sb="5" eb="6">
      <t>タ</t>
    </rPh>
    <rPh sb="6" eb="8">
      <t>トッキ</t>
    </rPh>
    <rPh sb="8" eb="10">
      <t>ジコウ</t>
    </rPh>
    <phoneticPr fontId="21"/>
  </si>
  <si>
    <t>規約改正(案）</t>
    <rPh sb="0" eb="2">
      <t>キヤク</t>
    </rPh>
    <rPh sb="2" eb="4">
      <t>カイセイ</t>
    </rPh>
    <rPh sb="5" eb="6">
      <t>アン</t>
    </rPh>
    <phoneticPr fontId="16"/>
  </si>
  <si>
    <t>令和６年度 定時総会</t>
    <phoneticPr fontId="15"/>
  </si>
  <si>
    <t>２１</t>
    <phoneticPr fontId="15"/>
  </si>
  <si>
    <t>桜ケ池クライミングセンター</t>
    <phoneticPr fontId="15"/>
  </si>
  <si>
    <t>２６</t>
    <phoneticPr fontId="15"/>
  </si>
  <si>
    <t>１５</t>
    <phoneticPr fontId="15"/>
  </si>
  <si>
    <t>クライミング体験会</t>
    <phoneticPr fontId="15"/>
  </si>
  <si>
    <t>２９</t>
    <phoneticPr fontId="15"/>
  </si>
  <si>
    <t>医王山スポーツセンター</t>
    <phoneticPr fontId="15"/>
  </si>
  <si>
    <t>KCウｵール</t>
  </si>
  <si>
    <t>桜ケ池クライミングセンター
ステップボルダリング</t>
    <phoneticPr fontId="15"/>
  </si>
  <si>
    <t>石川県高等学校新人体育大会登山大会</t>
    <phoneticPr fontId="15"/>
  </si>
  <si>
    <t>立山山系</t>
    <phoneticPr fontId="15"/>
  </si>
  <si>
    <t>金沢港クルーズターミナル</t>
    <rPh sb="0" eb="2">
      <t>カナザワ</t>
    </rPh>
    <rPh sb="2" eb="3">
      <t>ミナト</t>
    </rPh>
    <phoneticPr fontId="15"/>
  </si>
  <si>
    <t>21-23</t>
    <phoneticPr fontId="15"/>
  </si>
  <si>
    <t>新潟県湯沢</t>
    <rPh sb="0" eb="2">
      <t>ニイガタ</t>
    </rPh>
    <rPh sb="2" eb="3">
      <t>ケン</t>
    </rPh>
    <rPh sb="3" eb="5">
      <t>ユザワ</t>
    </rPh>
    <phoneticPr fontId="15"/>
  </si>
  <si>
    <t>12-14</t>
    <phoneticPr fontId="15"/>
  </si>
  <si>
    <t>多久市</t>
    <phoneticPr fontId="15"/>
  </si>
  <si>
    <t>26</t>
    <phoneticPr fontId="15"/>
  </si>
  <si>
    <t>２</t>
    <phoneticPr fontId="15"/>
  </si>
  <si>
    <t>オンザロック</t>
    <phoneticPr fontId="15"/>
  </si>
  <si>
    <t>ボルダー体験会</t>
    <phoneticPr fontId="15"/>
  </si>
  <si>
    <t>１６</t>
    <phoneticPr fontId="15"/>
  </si>
  <si>
    <t>小松駅前広場</t>
    <rPh sb="0" eb="2">
      <t>コマツ</t>
    </rPh>
    <rPh sb="2" eb="3">
      <t>エキ</t>
    </rPh>
    <rPh sb="3" eb="4">
      <t>マエ</t>
    </rPh>
    <rPh sb="4" eb="6">
      <t>ヒロバ</t>
    </rPh>
    <phoneticPr fontId="15"/>
  </si>
  <si>
    <t>２５</t>
    <phoneticPr fontId="15"/>
  </si>
  <si>
    <t>クライミング合同練習会</t>
    <phoneticPr fontId="15"/>
  </si>
  <si>
    <t>30-1</t>
    <phoneticPr fontId="15"/>
  </si>
  <si>
    <t>高体連登山部 高校総体登山</t>
    <phoneticPr fontId="15"/>
  </si>
  <si>
    <t>20-21</t>
    <phoneticPr fontId="15"/>
  </si>
  <si>
    <t>埼玉県加州市</t>
    <phoneticPr fontId="15"/>
  </si>
  <si>
    <t>国民スポーツ大会石川県予選会</t>
    <rPh sb="0" eb="2">
      <t>コクミン</t>
    </rPh>
    <rPh sb="6" eb="8">
      <t>タイカイ</t>
    </rPh>
    <phoneticPr fontId="15"/>
  </si>
  <si>
    <t>国民スポーツ大会 SAGA2024</t>
    <rPh sb="0" eb="2">
      <t>コクミン</t>
    </rPh>
    <rPh sb="6" eb="8">
      <t>タイカイ</t>
    </rPh>
    <phoneticPr fontId="15"/>
  </si>
  <si>
    <t>高体連登山部</t>
    <phoneticPr fontId="15"/>
  </si>
  <si>
    <t>全国高等学校選抜スポーツクライミング選手権大会 
石川県予選会</t>
    <rPh sb="28" eb="31">
      <t>ヨセンカイ</t>
    </rPh>
    <phoneticPr fontId="15"/>
  </si>
  <si>
    <t xml:space="preserve">全国高等学校選抜スポーツクライミング選手権大会 </t>
    <phoneticPr fontId="15"/>
  </si>
  <si>
    <t>いしかわアーバンスポーツパークスin小松（県主催)</t>
    <phoneticPr fontId="15"/>
  </si>
  <si>
    <t>いしかわアーバンスポーツパークス2024（県主催)</t>
    <phoneticPr fontId="15"/>
  </si>
  <si>
    <t>いしかわスポーツ・レクリエーション交流大会
ジュニア体験会（県主催)</t>
    <phoneticPr fontId="15"/>
  </si>
  <si>
    <t>長崎県 英彦山・岳滅鬼山</t>
    <rPh sb="0" eb="3">
      <t>ナガサキケン</t>
    </rPh>
    <phoneticPr fontId="15"/>
  </si>
  <si>
    <t>18-20</t>
    <phoneticPr fontId="15"/>
  </si>
  <si>
    <t xml:space="preserve">    主管部</t>
    <rPh sb="4" eb="5">
      <t>オモ</t>
    </rPh>
    <rPh sb="5" eb="6">
      <t>カン</t>
    </rPh>
    <rPh sb="6" eb="7">
      <t>ブ</t>
    </rPh>
    <phoneticPr fontId="15"/>
  </si>
  <si>
    <t>登山部</t>
    <rPh sb="0" eb="2">
      <t>トザン</t>
    </rPh>
    <rPh sb="2" eb="3">
      <t>ブ</t>
    </rPh>
    <phoneticPr fontId="15"/>
  </si>
  <si>
    <t>SC部</t>
  </si>
  <si>
    <t>北信越国民スポーツ北信越大会</t>
    <rPh sb="3" eb="5">
      <t>コクミン</t>
    </rPh>
    <rPh sb="9" eb="12">
      <t>ホクシンエツ</t>
    </rPh>
    <rPh sb="12" eb="14">
      <t>タイカイ</t>
    </rPh>
    <phoneticPr fontId="15"/>
  </si>
  <si>
    <t>27-29</t>
    <phoneticPr fontId="15"/>
  </si>
  <si>
    <t>令和 ７年４月24日（木）　19:00～</t>
    <rPh sb="0" eb="2">
      <t>レイワ</t>
    </rPh>
    <rPh sb="4" eb="5">
      <t>ネン</t>
    </rPh>
    <rPh sb="6" eb="7">
      <t>ガツ</t>
    </rPh>
    <rPh sb="9" eb="10">
      <t>ニチ</t>
    </rPh>
    <rPh sb="11" eb="12">
      <t>モク</t>
    </rPh>
    <phoneticPr fontId="15"/>
  </si>
  <si>
    <t>27-28</t>
    <phoneticPr fontId="15"/>
  </si>
  <si>
    <t>立山山系</t>
    <rPh sb="0" eb="2">
      <t>タテヤマ</t>
    </rPh>
    <rPh sb="2" eb="4">
      <t>サンケイ</t>
    </rPh>
    <phoneticPr fontId="15"/>
  </si>
  <si>
    <t xml:space="preserve">      ＊会議、資格研修会等は除く</t>
    <rPh sb="7" eb="9">
      <t>カイギ</t>
    </rPh>
    <rPh sb="10" eb="12">
      <t>シカク</t>
    </rPh>
    <rPh sb="12" eb="15">
      <t>ケンシュウカイ</t>
    </rPh>
    <rPh sb="15" eb="16">
      <t>トウ</t>
    </rPh>
    <rPh sb="17" eb="18">
      <t>ノゾ</t>
    </rPh>
    <phoneticPr fontId="15"/>
  </si>
  <si>
    <t>第６号議案</t>
    <rPh sb="0" eb="1">
      <t>ダイ</t>
    </rPh>
    <rPh sb="2" eb="5">
      <t>ゴウギアン</t>
    </rPh>
    <phoneticPr fontId="16"/>
  </si>
  <si>
    <t>監査報告</t>
    <phoneticPr fontId="15"/>
  </si>
  <si>
    <t>【第2号議案】</t>
    <phoneticPr fontId="15"/>
  </si>
  <si>
    <t>令和７年度事業計画（案）</t>
    <rPh sb="0" eb="2">
      <t>レイワ</t>
    </rPh>
    <rPh sb="3" eb="5">
      <t>ネンド</t>
    </rPh>
    <rPh sb="5" eb="9">
      <t>ジギョウケイカク</t>
    </rPh>
    <rPh sb="10" eb="11">
      <t>アン</t>
    </rPh>
    <phoneticPr fontId="16"/>
  </si>
  <si>
    <t>令和７年度予算（案）</t>
    <rPh sb="0" eb="2">
      <t>レイワ</t>
    </rPh>
    <rPh sb="3" eb="5">
      <t>ネンド</t>
    </rPh>
    <rPh sb="5" eb="7">
      <t>ヨサン</t>
    </rPh>
    <rPh sb="8" eb="9">
      <t>アン</t>
    </rPh>
    <phoneticPr fontId="16"/>
  </si>
  <si>
    <t xml:space="preserve">野々市市交遊舎 </t>
    <phoneticPr fontId="15"/>
  </si>
  <si>
    <t>【第１号議案】</t>
    <rPh sb="1" eb="2">
      <t>ダイ</t>
    </rPh>
    <phoneticPr fontId="15"/>
  </si>
  <si>
    <r>
      <t>　　　　　　　　　　　　　　　　　　　　　　　　　　　　</t>
    </r>
    <r>
      <rPr>
        <sz val="11"/>
        <color theme="1"/>
        <rFont val="游ゴシック"/>
        <family val="3"/>
        <charset val="128"/>
        <scheme val="minor"/>
      </rPr>
      <t>　ふりがな</t>
    </r>
    <phoneticPr fontId="15"/>
  </si>
  <si>
    <t>加盟団体の退会</t>
    <phoneticPr fontId="15"/>
  </si>
  <si>
    <t>第７号議案</t>
    <rPh sb="0" eb="1">
      <t>ダイ</t>
    </rPh>
    <rPh sb="2" eb="5">
      <t>ゴウギアン</t>
    </rPh>
    <phoneticPr fontId="16"/>
  </si>
  <si>
    <t>第30回石川県安全登山の集い</t>
    <rPh sb="0" eb="1">
      <t>ダイ</t>
    </rPh>
    <rPh sb="3" eb="4">
      <t>カイ</t>
    </rPh>
    <rPh sb="4" eb="7">
      <t>イシカワケン</t>
    </rPh>
    <phoneticPr fontId="15"/>
  </si>
  <si>
    <t>役員の異動</t>
    <rPh sb="0" eb="2">
      <t>ヤクイン</t>
    </rPh>
    <rPh sb="3" eb="5">
      <t>イドウ</t>
    </rPh>
    <phoneticPr fontId="16"/>
  </si>
  <si>
    <t>全日本登山大会新潟大会（参加）</t>
    <rPh sb="12" eb="14">
      <t>サンカ</t>
    </rPh>
    <phoneticPr fontId="15"/>
  </si>
  <si>
    <t>安全登山指導者研修会「東部地区」（参加）</t>
    <phoneticPr fontId="15"/>
  </si>
  <si>
    <t>（令和６年４月１日～令和７年３月３１日）</t>
    <rPh sb="1" eb="3">
      <t>レイワ</t>
    </rPh>
    <rPh sb="4" eb="5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21"/>
  </si>
  <si>
    <t>収入金額</t>
    <rPh sb="0" eb="4">
      <t>シュウニュウキンガク</t>
    </rPh>
    <phoneticPr fontId="21"/>
  </si>
  <si>
    <t>円</t>
    <rPh sb="0" eb="1">
      <t>エン</t>
    </rPh>
    <phoneticPr fontId="21"/>
  </si>
  <si>
    <t>支出金額</t>
    <rPh sb="0" eb="4">
      <t>シシュツキンガク</t>
    </rPh>
    <phoneticPr fontId="21"/>
  </si>
  <si>
    <t>差引残高</t>
    <rPh sb="0" eb="4">
      <t>サシヒキザンダカ</t>
    </rPh>
    <phoneticPr fontId="21"/>
  </si>
  <si>
    <t>【収入の部】</t>
    <rPh sb="1" eb="3">
      <t>シュウニュウ</t>
    </rPh>
    <rPh sb="4" eb="5">
      <t>ブ</t>
    </rPh>
    <phoneticPr fontId="21"/>
  </si>
  <si>
    <t>単位：円</t>
    <rPh sb="0" eb="2">
      <t>タンイ</t>
    </rPh>
    <rPh sb="3" eb="4">
      <t>エン</t>
    </rPh>
    <phoneticPr fontId="21"/>
  </si>
  <si>
    <t>科目</t>
    <rPh sb="0" eb="2">
      <t>カモク</t>
    </rPh>
    <phoneticPr fontId="21"/>
  </si>
  <si>
    <t>金額</t>
    <rPh sb="0" eb="2">
      <t>キンガク</t>
    </rPh>
    <phoneticPr fontId="21"/>
  </si>
  <si>
    <t>内訳</t>
    <rPh sb="0" eb="2">
      <t>ウチワケ</t>
    </rPh>
    <phoneticPr fontId="21"/>
  </si>
  <si>
    <t>前年度繰越金</t>
    <rPh sb="0" eb="6">
      <t>ゼンネンドクリコシキン</t>
    </rPh>
    <phoneticPr fontId="21"/>
  </si>
  <si>
    <t>JA普通貯金（4,231円）、JA定期貯金（2,200,404円）</t>
    <rPh sb="2" eb="4">
      <t>フツウ</t>
    </rPh>
    <rPh sb="4" eb="6">
      <t>チョキン</t>
    </rPh>
    <rPh sb="12" eb="13">
      <t>エン</t>
    </rPh>
    <rPh sb="17" eb="19">
      <t>テイキ</t>
    </rPh>
    <rPh sb="19" eb="21">
      <t>チョキン</t>
    </rPh>
    <rPh sb="31" eb="32">
      <t>エン</t>
    </rPh>
    <phoneticPr fontId="21"/>
  </si>
  <si>
    <t>預金利息</t>
    <rPh sb="0" eb="4">
      <t>ヨキンリソク</t>
    </rPh>
    <phoneticPr fontId="21"/>
  </si>
  <si>
    <t>JA定期貯金利子（2024.7.12解約時の利息）</t>
    <rPh sb="2" eb="4">
      <t>テイキ</t>
    </rPh>
    <rPh sb="4" eb="6">
      <t>チョキン</t>
    </rPh>
    <rPh sb="6" eb="8">
      <t>リシ</t>
    </rPh>
    <rPh sb="18" eb="20">
      <t>カイヤク</t>
    </rPh>
    <rPh sb="20" eb="21">
      <t>ジ</t>
    </rPh>
    <rPh sb="22" eb="24">
      <t>リソク</t>
    </rPh>
    <phoneticPr fontId="21"/>
  </si>
  <si>
    <t>合計</t>
    <rPh sb="0" eb="2">
      <t>ゴウケイ</t>
    </rPh>
    <phoneticPr fontId="21"/>
  </si>
  <si>
    <t>【支出の部】</t>
    <rPh sb="1" eb="3">
      <t>シシュツ</t>
    </rPh>
    <rPh sb="4" eb="5">
      <t>ブ</t>
    </rPh>
    <phoneticPr fontId="21"/>
  </si>
  <si>
    <t>JA定期貯金解約</t>
    <rPh sb="2" eb="4">
      <t>テイキ</t>
    </rPh>
    <rPh sb="4" eb="6">
      <t>チョキン</t>
    </rPh>
    <rPh sb="6" eb="8">
      <t>カイヤク</t>
    </rPh>
    <phoneticPr fontId="21"/>
  </si>
  <si>
    <t>2,000,000円北國銀行会計口座へ、200,681JA普通貯金へ</t>
    <rPh sb="9" eb="10">
      <t>エン</t>
    </rPh>
    <rPh sb="10" eb="14">
      <t>ホッコクギンコウ</t>
    </rPh>
    <rPh sb="14" eb="16">
      <t>カイケイ</t>
    </rPh>
    <rPh sb="16" eb="18">
      <t>コウザ</t>
    </rPh>
    <rPh sb="29" eb="31">
      <t>フツウ</t>
    </rPh>
    <rPh sb="31" eb="33">
      <t>チョキン</t>
    </rPh>
    <phoneticPr fontId="21"/>
  </si>
  <si>
    <t>JA普通貯金解約</t>
    <rPh sb="2" eb="4">
      <t>フツウ</t>
    </rPh>
    <rPh sb="4" eb="6">
      <t>チョキン</t>
    </rPh>
    <rPh sb="6" eb="8">
      <t>カイヤク</t>
    </rPh>
    <phoneticPr fontId="21"/>
  </si>
  <si>
    <t>次年度繰越金</t>
    <rPh sb="0" eb="6">
      <t>ジネンドクリコシキン</t>
    </rPh>
    <phoneticPr fontId="21"/>
  </si>
  <si>
    <t>（令和６年４月１日～令和７年３月３１日）</t>
    <rPh sb="1" eb="3">
      <t>レイワ</t>
    </rPh>
    <rPh sb="4" eb="5">
      <t>ネン</t>
    </rPh>
    <rPh sb="6" eb="7">
      <t>ガツ</t>
    </rPh>
    <rPh sb="8" eb="9">
      <t>ヒ</t>
    </rPh>
    <rPh sb="10" eb="12">
      <t>レイワ</t>
    </rPh>
    <rPh sb="13" eb="14">
      <t>ネン</t>
    </rPh>
    <rPh sb="15" eb="16">
      <t>ガツ</t>
    </rPh>
    <rPh sb="18" eb="19">
      <t>ヒ</t>
    </rPh>
    <phoneticPr fontId="41"/>
  </si>
  <si>
    <t>【収入の部】</t>
    <rPh sb="1" eb="3">
      <t>シュウニュウ</t>
    </rPh>
    <rPh sb="4" eb="5">
      <t>ブ</t>
    </rPh>
    <phoneticPr fontId="41"/>
  </si>
  <si>
    <t>単位：円</t>
    <rPh sb="0" eb="2">
      <t>タンイ</t>
    </rPh>
    <rPh sb="3" eb="4">
      <t>エン</t>
    </rPh>
    <phoneticPr fontId="41"/>
  </si>
  <si>
    <t>科目</t>
    <rPh sb="0" eb="2">
      <t>カモク</t>
    </rPh>
    <phoneticPr fontId="41"/>
  </si>
  <si>
    <t>予算額</t>
    <rPh sb="0" eb="3">
      <t>ヨサンガク</t>
    </rPh>
    <phoneticPr fontId="41"/>
  </si>
  <si>
    <t>決算額</t>
    <rPh sb="0" eb="3">
      <t>ケッサンガク</t>
    </rPh>
    <phoneticPr fontId="41"/>
  </si>
  <si>
    <t>増減額</t>
    <rPh sb="0" eb="3">
      <t>ゾウゲンガク</t>
    </rPh>
    <phoneticPr fontId="41"/>
  </si>
  <si>
    <t>内訳</t>
    <rPh sb="0" eb="2">
      <t>ウチワケ</t>
    </rPh>
    <phoneticPr fontId="41"/>
  </si>
  <si>
    <t>会費</t>
    <rPh sb="0" eb="2">
      <t>カイヒ</t>
    </rPh>
    <phoneticPr fontId="41"/>
  </si>
  <si>
    <t>5団体、個人22名（新規２名）</t>
    <rPh sb="1" eb="3">
      <t>ダンタイ</t>
    </rPh>
    <rPh sb="4" eb="6">
      <t>コジン</t>
    </rPh>
    <rPh sb="8" eb="9">
      <t>メイ</t>
    </rPh>
    <rPh sb="10" eb="12">
      <t>シンキ</t>
    </rPh>
    <rPh sb="13" eb="14">
      <t>メイ</t>
    </rPh>
    <phoneticPr fontId="41"/>
  </si>
  <si>
    <t>大会運営費</t>
    <rPh sb="0" eb="5">
      <t>タイカイウンエイヒ</t>
    </rPh>
    <phoneticPr fontId="41"/>
  </si>
  <si>
    <t>交付金</t>
    <rPh sb="0" eb="3">
      <t>コウフキン</t>
    </rPh>
    <phoneticPr fontId="41"/>
  </si>
  <si>
    <t>事業収入</t>
    <rPh sb="0" eb="4">
      <t>ジギョウシュウニュウ</t>
    </rPh>
    <phoneticPr fontId="41"/>
  </si>
  <si>
    <t>立替金</t>
    <rPh sb="0" eb="3">
      <t>タテカエキン</t>
    </rPh>
    <phoneticPr fontId="41"/>
  </si>
  <si>
    <t>繰入金</t>
    <rPh sb="0" eb="3">
      <t>クリイレキン</t>
    </rPh>
    <phoneticPr fontId="41"/>
  </si>
  <si>
    <t>預金利息</t>
    <rPh sb="0" eb="4">
      <t>ヨキンリソク</t>
    </rPh>
    <phoneticPr fontId="41"/>
  </si>
  <si>
    <t>前年度繰越金</t>
    <rPh sb="0" eb="6">
      <t>ゼンネンドクリコシキン</t>
    </rPh>
    <phoneticPr fontId="41"/>
  </si>
  <si>
    <t>合計</t>
    <rPh sb="0" eb="2">
      <t>ゴウケイ</t>
    </rPh>
    <phoneticPr fontId="41"/>
  </si>
  <si>
    <t>【支出の部】</t>
    <rPh sb="1" eb="3">
      <t>シシュツ</t>
    </rPh>
    <rPh sb="4" eb="5">
      <t>ブ</t>
    </rPh>
    <phoneticPr fontId="41"/>
  </si>
  <si>
    <t>負担金</t>
    <rPh sb="0" eb="3">
      <t>フタンキン</t>
    </rPh>
    <phoneticPr fontId="41"/>
  </si>
  <si>
    <t>事業費</t>
    <rPh sb="0" eb="3">
      <t>ジギョウヒ</t>
    </rPh>
    <phoneticPr fontId="41"/>
  </si>
  <si>
    <t>大会出場経費</t>
    <rPh sb="0" eb="6">
      <t>タイカイシュツジョウケイヒ</t>
    </rPh>
    <phoneticPr fontId="41"/>
  </si>
  <si>
    <t>会議費</t>
    <rPh sb="0" eb="3">
      <t>カイギヒ</t>
    </rPh>
    <phoneticPr fontId="41"/>
  </si>
  <si>
    <t>事務用品購入費</t>
    <rPh sb="0" eb="7">
      <t>ジムヨウヒンコウニュウヒ</t>
    </rPh>
    <phoneticPr fontId="41"/>
  </si>
  <si>
    <t>支払手数料</t>
    <rPh sb="0" eb="5">
      <t>シハライテスウリョウ</t>
    </rPh>
    <phoneticPr fontId="41"/>
  </si>
  <si>
    <t>広告宣伝費</t>
    <rPh sb="0" eb="5">
      <t>コウコクセンデンヒ</t>
    </rPh>
    <phoneticPr fontId="41"/>
  </si>
  <si>
    <t>小計</t>
    <rPh sb="0" eb="2">
      <t>ショウケイ</t>
    </rPh>
    <phoneticPr fontId="41"/>
  </si>
  <si>
    <t>次年度繰越金</t>
    <rPh sb="0" eb="6">
      <t>ジネンドクリコシキン</t>
    </rPh>
    <phoneticPr fontId="41"/>
  </si>
  <si>
    <t>科　目</t>
    <rPh sb="0" eb="1">
      <t>カ</t>
    </rPh>
    <rPh sb="2" eb="3">
      <t>メ</t>
    </rPh>
    <phoneticPr fontId="21"/>
  </si>
  <si>
    <t>決算額</t>
    <rPh sb="0" eb="3">
      <t>ケッサンガク</t>
    </rPh>
    <phoneticPr fontId="21"/>
  </si>
  <si>
    <t>内　訳</t>
    <rPh sb="0" eb="1">
      <t>ナイ</t>
    </rPh>
    <rPh sb="2" eb="3">
      <t>ヤク</t>
    </rPh>
    <phoneticPr fontId="21"/>
  </si>
  <si>
    <t>会費</t>
    <rPh sb="0" eb="2">
      <t>カイヒ</t>
    </rPh>
    <phoneticPr fontId="21"/>
  </si>
  <si>
    <t>安全登山の集い</t>
    <rPh sb="0" eb="4">
      <t>アンゼントザン</t>
    </rPh>
    <rPh sb="5" eb="6">
      <t>ツド</t>
    </rPh>
    <phoneticPr fontId="21"/>
  </si>
  <si>
    <t>事業費</t>
    <rPh sb="0" eb="3">
      <t>ジギョウヒ</t>
    </rPh>
    <phoneticPr fontId="21"/>
  </si>
  <si>
    <t>雑費</t>
    <rPh sb="0" eb="2">
      <t>ザッピ</t>
    </rPh>
    <phoneticPr fontId="21"/>
  </si>
  <si>
    <t>立替金</t>
    <rPh sb="0" eb="3">
      <t>タテカエキン</t>
    </rPh>
    <phoneticPr fontId="21"/>
  </si>
  <si>
    <t>繰入金</t>
    <rPh sb="0" eb="3">
      <t>クリイレキン</t>
    </rPh>
    <phoneticPr fontId="21"/>
  </si>
  <si>
    <t>大会出場費</t>
    <rPh sb="0" eb="5">
      <t>タイカイシュツジョウヒ</t>
    </rPh>
    <phoneticPr fontId="21"/>
  </si>
  <si>
    <t>前年度繰越金</t>
    <rPh sb="0" eb="3">
      <t>ゼンネンド</t>
    </rPh>
    <rPh sb="3" eb="6">
      <t>クリコシキン</t>
    </rPh>
    <phoneticPr fontId="41"/>
  </si>
  <si>
    <t>合　計</t>
    <rPh sb="0" eb="1">
      <t>ゴウ</t>
    </rPh>
    <rPh sb="2" eb="3">
      <t>ケイ</t>
    </rPh>
    <phoneticPr fontId="21"/>
  </si>
  <si>
    <t>負担金</t>
    <rPh sb="0" eb="3">
      <t>フタンキン</t>
    </rPh>
    <phoneticPr fontId="21"/>
  </si>
  <si>
    <t>県スポーツ協会維持費</t>
    <rPh sb="0" eb="1">
      <t>ケン</t>
    </rPh>
    <rPh sb="5" eb="7">
      <t>キョウカイ</t>
    </rPh>
    <rPh sb="7" eb="10">
      <t>イジヒ</t>
    </rPh>
    <phoneticPr fontId="21"/>
  </si>
  <si>
    <t>通信費</t>
    <rPh sb="0" eb="3">
      <t>ツウシンヒ</t>
    </rPh>
    <phoneticPr fontId="21"/>
  </si>
  <si>
    <t>支払手数料</t>
    <rPh sb="0" eb="5">
      <t>シハライテスウリョウ</t>
    </rPh>
    <phoneticPr fontId="21"/>
  </si>
  <si>
    <t>広告宣伝費</t>
    <rPh sb="0" eb="5">
      <t>コウコクセンデンヒ</t>
    </rPh>
    <phoneticPr fontId="21"/>
  </si>
  <si>
    <t>事務用品費</t>
    <rPh sb="0" eb="4">
      <t>ジムヨウヒン</t>
    </rPh>
    <rPh sb="4" eb="5">
      <t>ヒ</t>
    </rPh>
    <phoneticPr fontId="21"/>
  </si>
  <si>
    <t>北信越選手監督宿泊費</t>
    <rPh sb="0" eb="3">
      <t>ホクシンエツ</t>
    </rPh>
    <rPh sb="3" eb="5">
      <t>センシュ</t>
    </rPh>
    <rPh sb="5" eb="7">
      <t>カントク</t>
    </rPh>
    <rPh sb="7" eb="10">
      <t>シュクハクヒ</t>
    </rPh>
    <phoneticPr fontId="41"/>
  </si>
  <si>
    <t>佐賀国体宿泊交通費</t>
    <rPh sb="0" eb="4">
      <t>サガコクタイ</t>
    </rPh>
    <rPh sb="4" eb="6">
      <t>シュクハク</t>
    </rPh>
    <rPh sb="6" eb="9">
      <t>コウツウヒ</t>
    </rPh>
    <phoneticPr fontId="21"/>
  </si>
  <si>
    <t>佐賀国体弁当代</t>
    <rPh sb="0" eb="4">
      <t>サガコクタイ</t>
    </rPh>
    <rPh sb="4" eb="7">
      <t>ベントウダイ</t>
    </rPh>
    <phoneticPr fontId="21"/>
  </si>
  <si>
    <t>大会運営費</t>
    <rPh sb="0" eb="2">
      <t>タイカイ</t>
    </rPh>
    <rPh sb="2" eb="5">
      <t>ウンエイヒ</t>
    </rPh>
    <phoneticPr fontId="21"/>
  </si>
  <si>
    <t>会議費</t>
    <rPh sb="0" eb="3">
      <t>カイギヒ</t>
    </rPh>
    <phoneticPr fontId="21"/>
  </si>
  <si>
    <t>小計</t>
    <rPh sb="0" eb="2">
      <t>ショウケイ</t>
    </rPh>
    <phoneticPr fontId="21"/>
  </si>
  <si>
    <t>次年度繰越金</t>
    <rPh sb="0" eb="3">
      <t>ジネンド</t>
    </rPh>
    <rPh sb="3" eb="6">
      <t>クリコシキン</t>
    </rPh>
    <phoneticPr fontId="21"/>
  </si>
  <si>
    <t>※ 2024.11.19に基金口座解約し次年度は、作成しない</t>
    <rPh sb="13" eb="15">
      <t>キキン</t>
    </rPh>
    <rPh sb="15" eb="17">
      <t>コウザ</t>
    </rPh>
    <rPh sb="17" eb="19">
      <t>カイヤク</t>
    </rPh>
    <rPh sb="20" eb="23">
      <t>ジネンド</t>
    </rPh>
    <rPh sb="25" eb="27">
      <t>サクセイ</t>
    </rPh>
    <phoneticPr fontId="21"/>
  </si>
  <si>
    <t>公式メール、ホームページ料</t>
    <rPh sb="0" eb="2">
      <t>コウシキ</t>
    </rPh>
    <rPh sb="12" eb="13">
      <t>リョウ</t>
    </rPh>
    <phoneticPr fontId="41"/>
  </si>
  <si>
    <t>国スポTシャツ売上金 （寄付込再販）</t>
    <rPh sb="0" eb="1">
      <t>クニ</t>
    </rPh>
    <rPh sb="7" eb="9">
      <t>ウリアゲ</t>
    </rPh>
    <rPh sb="8" eb="9">
      <t>ハンバイ</t>
    </rPh>
    <rPh sb="9" eb="10">
      <t>キン</t>
    </rPh>
    <rPh sb="12" eb="14">
      <t>キフ</t>
    </rPh>
    <rPh sb="14" eb="15">
      <t>コミ</t>
    </rPh>
    <rPh sb="15" eb="17">
      <t>サイハン</t>
    </rPh>
    <phoneticPr fontId="21"/>
  </si>
  <si>
    <t>令和６年度　石川県山岳・ｽﾎﾟｰﾂｸﾗｲﾐﾝｸﾞ協会　基金会計報告書</t>
    <rPh sb="0" eb="2">
      <t>レイワ</t>
    </rPh>
    <rPh sb="3" eb="5">
      <t>ネンド</t>
    </rPh>
    <rPh sb="6" eb="11">
      <t>イシカワケンサンガク</t>
    </rPh>
    <rPh sb="24" eb="26">
      <t>キョウカイ</t>
    </rPh>
    <rPh sb="27" eb="29">
      <t>カイケイ</t>
    </rPh>
    <rPh sb="29" eb="30">
      <t>　</t>
    </rPh>
    <rPh sb="30" eb="31">
      <t>カイケイ</t>
    </rPh>
    <phoneticPr fontId="21"/>
  </si>
  <si>
    <t>【一般会計内訳書】</t>
    <rPh sb="1" eb="3">
      <t>イッパン</t>
    </rPh>
    <rPh sb="3" eb="5">
      <t>カイケイ</t>
    </rPh>
    <rPh sb="5" eb="7">
      <t>ウチワケ</t>
    </rPh>
    <rPh sb="7" eb="8">
      <t>ショ</t>
    </rPh>
    <phoneticPr fontId="21"/>
  </si>
  <si>
    <t>佐賀国スポ大会</t>
    <rPh sb="0" eb="2">
      <t>サガ</t>
    </rPh>
    <rPh sb="2" eb="3">
      <t>クニ</t>
    </rPh>
    <rPh sb="5" eb="7">
      <t>タイカイ</t>
    </rPh>
    <phoneticPr fontId="15"/>
  </si>
  <si>
    <t>北信越代表者会議等</t>
    <rPh sb="0" eb="3">
      <t>ホクシンエツ</t>
    </rPh>
    <rPh sb="3" eb="6">
      <t>ダイヒョウシャ</t>
    </rPh>
    <rPh sb="6" eb="8">
      <t>カイギ</t>
    </rPh>
    <rPh sb="8" eb="9">
      <t>トウ</t>
    </rPh>
    <phoneticPr fontId="15"/>
  </si>
  <si>
    <t>公式メール、HP接続料</t>
    <rPh sb="0" eb="2">
      <t>コウシキ</t>
    </rPh>
    <rPh sb="8" eb="11">
      <t>セツゾクリョウ</t>
    </rPh>
    <phoneticPr fontId="15"/>
  </si>
  <si>
    <t>名刺広告（前年度分含む）</t>
    <phoneticPr fontId="15"/>
  </si>
  <si>
    <r>
      <rPr>
        <sz val="10"/>
        <color theme="1"/>
        <rFont val="HGPｺﾞｼｯｸM"/>
        <family val="3"/>
        <charset val="128"/>
      </rPr>
      <t>アーバンスポーツ</t>
    </r>
    <r>
      <rPr>
        <sz val="11"/>
        <color theme="1"/>
        <rFont val="HGPｺﾞｼｯｸM"/>
        <family val="3"/>
        <charset val="128"/>
      </rPr>
      <t>景品カラビナ代</t>
    </r>
    <rPh sb="8" eb="10">
      <t>ケイヒン</t>
    </rPh>
    <rPh sb="14" eb="15">
      <t>ダイ</t>
    </rPh>
    <phoneticPr fontId="21"/>
  </si>
  <si>
    <t>ｱｰﾊﾞﾝｽﾎﾟｰﾂ・小松駅前運営費</t>
    <rPh sb="11" eb="13">
      <t>コマツ</t>
    </rPh>
    <rPh sb="13" eb="15">
      <t>エキマエ</t>
    </rPh>
    <rPh sb="15" eb="18">
      <t>ウンエイヒ</t>
    </rPh>
    <phoneticPr fontId="21"/>
  </si>
  <si>
    <t>ｱｰﾊﾞﾝｽﾎﾟｰﾂ・クルーズターミナル運営費</t>
    <rPh sb="20" eb="23">
      <t>ウンエイヒ</t>
    </rPh>
    <phoneticPr fontId="21"/>
  </si>
  <si>
    <t>郵便料（総会案内、本部書類等）</t>
    <rPh sb="0" eb="2">
      <t>ユウビン</t>
    </rPh>
    <rPh sb="2" eb="3">
      <t>リョウ</t>
    </rPh>
    <rPh sb="9" eb="11">
      <t>ホンブ</t>
    </rPh>
    <rPh sb="11" eb="13">
      <t>ショルイ</t>
    </rPh>
    <rPh sb="13" eb="14">
      <t>トウ</t>
    </rPh>
    <phoneticPr fontId="41"/>
  </si>
  <si>
    <t>アーバンスポーツ景品カラビナ送料</t>
    <rPh sb="8" eb="10">
      <t>ケイヒン</t>
    </rPh>
    <rPh sb="14" eb="16">
      <t>ソウリョウ</t>
    </rPh>
    <phoneticPr fontId="41"/>
  </si>
  <si>
    <t>理事会、事務局打合わせ会等</t>
    <rPh sb="0" eb="3">
      <t>リジカイ</t>
    </rPh>
    <rPh sb="4" eb="7">
      <t>ジムキョク</t>
    </rPh>
    <rPh sb="7" eb="8">
      <t>ウ</t>
    </rPh>
    <rPh sb="8" eb="9">
      <t>ア</t>
    </rPh>
    <rPh sb="11" eb="12">
      <t>カイ</t>
    </rPh>
    <rPh sb="12" eb="13">
      <t>トウ</t>
    </rPh>
    <phoneticPr fontId="15"/>
  </si>
  <si>
    <t>役員、理事、会員の負担金</t>
    <rPh sb="0" eb="2">
      <t>ヤクイン</t>
    </rPh>
    <rPh sb="3" eb="5">
      <t>リジ</t>
    </rPh>
    <rPh sb="6" eb="8">
      <t>カイイン</t>
    </rPh>
    <rPh sb="9" eb="11">
      <t>フタン</t>
    </rPh>
    <rPh sb="11" eb="12">
      <t>キン</t>
    </rPh>
    <phoneticPr fontId="15"/>
  </si>
  <si>
    <t>安全登山の集い参加費</t>
    <rPh sb="0" eb="4">
      <t>アンゼントザン</t>
    </rPh>
    <rPh sb="5" eb="6">
      <t>ツド</t>
    </rPh>
    <rPh sb="7" eb="10">
      <t>サンカヒ</t>
    </rPh>
    <phoneticPr fontId="21"/>
  </si>
  <si>
    <t>県主催SC体験会運営費（KCウォール）</t>
    <rPh sb="0" eb="1">
      <t>ケン</t>
    </rPh>
    <rPh sb="1" eb="3">
      <t>シュサイ</t>
    </rPh>
    <rPh sb="5" eb="7">
      <t>タイケン</t>
    </rPh>
    <rPh sb="7" eb="8">
      <t>カイ</t>
    </rPh>
    <rPh sb="8" eb="10">
      <t>ウンエイ</t>
    </rPh>
    <rPh sb="10" eb="11">
      <t>ヒ</t>
    </rPh>
    <phoneticPr fontId="21"/>
  </si>
  <si>
    <t>ｱｰﾊﾞﾝｽﾎﾟｰﾂ・小松駅前運営費</t>
    <rPh sb="11" eb="15">
      <t>コマツエキマエ</t>
    </rPh>
    <rPh sb="15" eb="18">
      <t>ウンエイヒ</t>
    </rPh>
    <phoneticPr fontId="21"/>
  </si>
  <si>
    <t>北信越国スポ立替金（本部TD宿泊料）</t>
    <rPh sb="0" eb="3">
      <t>ホクシンエツ</t>
    </rPh>
    <rPh sb="3" eb="4">
      <t>クニ</t>
    </rPh>
    <rPh sb="10" eb="11">
      <t>ホン</t>
    </rPh>
    <rPh sb="13" eb="15">
      <t>ホンブ</t>
    </rPh>
    <phoneticPr fontId="21"/>
  </si>
  <si>
    <t>北信越国スポ大会運営費（県）</t>
    <rPh sb="0" eb="3">
      <t>ホクシンエツ</t>
    </rPh>
    <rPh sb="3" eb="4">
      <t>コク</t>
    </rPh>
    <rPh sb="6" eb="8">
      <t>タイカイ</t>
    </rPh>
    <rPh sb="8" eb="11">
      <t>ウンエイヒ</t>
    </rPh>
    <rPh sb="12" eb="13">
      <t>ケン</t>
    </rPh>
    <phoneticPr fontId="21"/>
  </si>
  <si>
    <t>北信越国スポ大会運営費（JMSCA）</t>
    <rPh sb="0" eb="3">
      <t>ホクシンエツ</t>
    </rPh>
    <rPh sb="3" eb="4">
      <t>コク</t>
    </rPh>
    <rPh sb="6" eb="8">
      <t>タイカイ</t>
    </rPh>
    <rPh sb="8" eb="11">
      <t>ウンエイヒ</t>
    </rPh>
    <phoneticPr fontId="21"/>
  </si>
  <si>
    <t>北信越国スポ大会補助金（県追加）</t>
    <rPh sb="12" eb="13">
      <t>ケンホジョキンツイカホジョ</t>
    </rPh>
    <phoneticPr fontId="21"/>
  </si>
  <si>
    <t>山岳保険手数料、審判・選手・指導員登録手数料への還付</t>
    <rPh sb="0" eb="7">
      <t>サンガクホケンテスウリョウ</t>
    </rPh>
    <rPh sb="8" eb="10">
      <t>シンパン</t>
    </rPh>
    <rPh sb="11" eb="13">
      <t>センシュ</t>
    </rPh>
    <rPh sb="14" eb="17">
      <t>シドウイン</t>
    </rPh>
    <rPh sb="17" eb="19">
      <t>トウロク</t>
    </rPh>
    <rPh sb="19" eb="22">
      <t>テスウリョウ</t>
    </rPh>
    <rPh sb="24" eb="26">
      <t>カンプ</t>
    </rPh>
    <phoneticPr fontId="21"/>
  </si>
  <si>
    <t>還付金（JMSCA）</t>
    <rPh sb="0" eb="3">
      <t>カンプキン</t>
    </rPh>
    <phoneticPr fontId="21"/>
  </si>
  <si>
    <t>雑収入</t>
    <rPh sb="0" eb="1">
      <t>ザツ</t>
    </rPh>
    <rPh sb="1" eb="3">
      <t>シュウニュウ</t>
    </rPh>
    <phoneticPr fontId="15"/>
  </si>
  <si>
    <t>県スポーツ協会加盟費</t>
    <rPh sb="0" eb="1">
      <t>ケン</t>
    </rPh>
    <rPh sb="5" eb="7">
      <t>キョウカイ</t>
    </rPh>
    <rPh sb="7" eb="9">
      <t>カメイ</t>
    </rPh>
    <rPh sb="9" eb="10">
      <t>ヒ</t>
    </rPh>
    <phoneticPr fontId="21"/>
  </si>
  <si>
    <t>（社）日本山岳SC協会加盟費</t>
    <rPh sb="1" eb="2">
      <t>シャ</t>
    </rPh>
    <rPh sb="3" eb="7">
      <t>ニホンサンガク</t>
    </rPh>
    <rPh sb="9" eb="11">
      <t>キョウカイ</t>
    </rPh>
    <phoneticPr fontId="21"/>
  </si>
  <si>
    <t>県主催SC体験会運営費（KCウォール）</t>
    <rPh sb="0" eb="1">
      <t>ケン</t>
    </rPh>
    <rPh sb="1" eb="3">
      <t>シュサイ</t>
    </rPh>
    <rPh sb="5" eb="8">
      <t>タイケンカイ</t>
    </rPh>
    <rPh sb="8" eb="11">
      <t>ウンエイヒ</t>
    </rPh>
    <phoneticPr fontId="21"/>
  </si>
  <si>
    <t>　　　　</t>
    <phoneticPr fontId="15"/>
  </si>
  <si>
    <t>事業費</t>
    <rPh sb="0" eb="3">
      <t>ケンシュサイ</t>
    </rPh>
    <phoneticPr fontId="15"/>
  </si>
  <si>
    <t>強化会計から立替金の返却</t>
    <rPh sb="0" eb="2">
      <t>キョウカ</t>
    </rPh>
    <rPh sb="2" eb="4">
      <t>カイケイ</t>
    </rPh>
    <rPh sb="6" eb="7">
      <t>タ</t>
    </rPh>
    <rPh sb="7" eb="8">
      <t>カ</t>
    </rPh>
    <rPh sb="8" eb="9">
      <t>キン</t>
    </rPh>
    <rPh sb="10" eb="12">
      <t>ヘンキャク</t>
    </rPh>
    <phoneticPr fontId="15"/>
  </si>
  <si>
    <t>基金特別会計から全額繰入</t>
    <rPh sb="0" eb="2">
      <t>キキン</t>
    </rPh>
    <rPh sb="2" eb="4">
      <t>トクベツ</t>
    </rPh>
    <rPh sb="4" eb="6">
      <t>カイケイ</t>
    </rPh>
    <rPh sb="8" eb="10">
      <t>ゼンガク</t>
    </rPh>
    <rPh sb="10" eb="11">
      <t>ク</t>
    </rPh>
    <rPh sb="11" eb="12">
      <t>イ</t>
    </rPh>
    <phoneticPr fontId="15"/>
  </si>
  <si>
    <t>北信越国スポ選手派遣費（県）</t>
    <rPh sb="0" eb="3">
      <t>ホクシンエツ</t>
    </rPh>
    <rPh sb="3" eb="4">
      <t>コク</t>
    </rPh>
    <rPh sb="6" eb="8">
      <t>センシュ</t>
    </rPh>
    <rPh sb="8" eb="11">
      <t>ハケンヒ</t>
    </rPh>
    <phoneticPr fontId="21"/>
  </si>
  <si>
    <t>交付金（国スポ）</t>
    <phoneticPr fontId="15"/>
  </si>
  <si>
    <t>佐賀国スポ弁当代補填（県）</t>
    <rPh sb="0" eb="2">
      <t>サガ</t>
    </rPh>
    <rPh sb="2" eb="3">
      <t>クニ</t>
    </rPh>
    <rPh sb="5" eb="7">
      <t>ベントウ</t>
    </rPh>
    <rPh sb="7" eb="8">
      <t>ダイ</t>
    </rPh>
    <rPh sb="11" eb="12">
      <t>ケンホテン</t>
    </rPh>
    <phoneticPr fontId="21"/>
  </si>
  <si>
    <t>佐賀国スポ選手監督派遣費（県）</t>
    <rPh sb="0" eb="2">
      <t>サガ</t>
    </rPh>
    <rPh sb="2" eb="3">
      <t>クニ</t>
    </rPh>
    <rPh sb="5" eb="7">
      <t>センシュ</t>
    </rPh>
    <rPh sb="7" eb="9">
      <t>カントク</t>
    </rPh>
    <rPh sb="9" eb="11">
      <t>ハケン</t>
    </rPh>
    <rPh sb="11" eb="12">
      <t>ヒ</t>
    </rPh>
    <rPh sb="13" eb="14">
      <t>ケン</t>
    </rPh>
    <phoneticPr fontId="21"/>
  </si>
  <si>
    <t>安全登山の集い（本部共済保険事業補助金）</t>
    <rPh sb="14" eb="16">
      <t>ジギョウ</t>
    </rPh>
    <rPh sb="17" eb="19">
      <t>ホンブアンゼントザンツド</t>
    </rPh>
    <phoneticPr fontId="21"/>
  </si>
  <si>
    <t>北信越国スポ運営費４県分担金</t>
    <rPh sb="0" eb="3">
      <t>ホクシンエツ</t>
    </rPh>
    <rPh sb="3" eb="4">
      <t>クニ</t>
    </rPh>
    <rPh sb="6" eb="9">
      <t>ウンエイヒ</t>
    </rPh>
    <rPh sb="10" eb="11">
      <t>ケン</t>
    </rPh>
    <rPh sb="11" eb="14">
      <t>ブンタンキン</t>
    </rPh>
    <phoneticPr fontId="21"/>
  </si>
  <si>
    <t>北信越国スポ横断幕作成費（新調）</t>
    <rPh sb="0" eb="3">
      <t>ホクシンエツ</t>
    </rPh>
    <rPh sb="3" eb="4">
      <t>クニ</t>
    </rPh>
    <rPh sb="6" eb="9">
      <t>オウダンマク</t>
    </rPh>
    <rPh sb="9" eb="12">
      <t>サクセイヒ</t>
    </rPh>
    <rPh sb="13" eb="15">
      <t>シンチョウ</t>
    </rPh>
    <phoneticPr fontId="21"/>
  </si>
  <si>
    <t>駐車場使用等の謝礼（お菓子）</t>
    <rPh sb="0" eb="3">
      <t>チュウシャジョウ</t>
    </rPh>
    <rPh sb="3" eb="5">
      <t>シヨウ</t>
    </rPh>
    <rPh sb="5" eb="6">
      <t>トウ</t>
    </rPh>
    <rPh sb="7" eb="9">
      <t>シャレイ</t>
    </rPh>
    <rPh sb="11" eb="13">
      <t>カシ</t>
    </rPh>
    <phoneticPr fontId="21"/>
  </si>
  <si>
    <t>北信越国スポ運営費（個別決算より）</t>
    <rPh sb="0" eb="3">
      <t>ホクシンエツ</t>
    </rPh>
    <rPh sb="3" eb="4">
      <t>クニ</t>
    </rPh>
    <rPh sb="6" eb="9">
      <t>ウンエイヒ</t>
    </rPh>
    <rPh sb="10" eb="12">
      <t>コベツ</t>
    </rPh>
    <rPh sb="12" eb="14">
      <t>ケッサン</t>
    </rPh>
    <phoneticPr fontId="41"/>
  </si>
  <si>
    <t>銀行振込手数料</t>
    <rPh sb="0" eb="2">
      <t>ギンコウ</t>
    </rPh>
    <rPh sb="2" eb="4">
      <t>フリコミ</t>
    </rPh>
    <rPh sb="4" eb="7">
      <t>テスウリョウ</t>
    </rPh>
    <phoneticPr fontId="15"/>
  </si>
  <si>
    <t>名刺広告（前年度未納分2件含む）</t>
    <rPh sb="0" eb="2">
      <t>メイシ</t>
    </rPh>
    <rPh sb="2" eb="4">
      <t>コウコク</t>
    </rPh>
    <rPh sb="5" eb="8">
      <t>ゼンネンド</t>
    </rPh>
    <rPh sb="8" eb="10">
      <t>ミノウ</t>
    </rPh>
    <rPh sb="10" eb="11">
      <t>ブン</t>
    </rPh>
    <rPh sb="12" eb="13">
      <t>ケン</t>
    </rPh>
    <rPh sb="13" eb="14">
      <t>フク</t>
    </rPh>
    <phoneticPr fontId="15"/>
  </si>
  <si>
    <t>インク、用紙代</t>
    <phoneticPr fontId="21"/>
  </si>
  <si>
    <t>理事会、打合せ会の飲料等</t>
    <rPh sb="0" eb="3">
      <t>リジカイ</t>
    </rPh>
    <rPh sb="4" eb="5">
      <t>ウ</t>
    </rPh>
    <rPh sb="5" eb="6">
      <t>ア</t>
    </rPh>
    <rPh sb="7" eb="8">
      <t>カイ</t>
    </rPh>
    <rPh sb="9" eb="11">
      <t>インリョウ</t>
    </rPh>
    <rPh sb="11" eb="12">
      <t>トウ</t>
    </rPh>
    <phoneticPr fontId="15"/>
  </si>
  <si>
    <t>強化口座へ貸出</t>
    <rPh sb="0" eb="2">
      <t>キョウカ</t>
    </rPh>
    <rPh sb="2" eb="4">
      <t>コウザ</t>
    </rPh>
    <rPh sb="5" eb="7">
      <t>カシダシ</t>
    </rPh>
    <phoneticPr fontId="41"/>
  </si>
  <si>
    <t>R7定時総会、監査会場費の前払い</t>
    <rPh sb="2" eb="4">
      <t>テイジ</t>
    </rPh>
    <rPh sb="4" eb="6">
      <t>ソウカイ</t>
    </rPh>
    <rPh sb="7" eb="9">
      <t>カンサ</t>
    </rPh>
    <rPh sb="9" eb="12">
      <t>カイジョウヒ</t>
    </rPh>
    <rPh sb="13" eb="15">
      <t>マエバラ</t>
    </rPh>
    <phoneticPr fontId="15"/>
  </si>
  <si>
    <t>　　　決算額</t>
    <rPh sb="3" eb="6">
      <t>ケッサンガク</t>
    </rPh>
    <phoneticPr fontId="21"/>
  </si>
  <si>
    <t>強化会計へ前年度貸出分の返却</t>
    <rPh sb="0" eb="2">
      <t>キョウカ</t>
    </rPh>
    <rPh sb="2" eb="4">
      <t>カイケイ</t>
    </rPh>
    <rPh sb="5" eb="8">
      <t>ゼンネンド</t>
    </rPh>
    <rPh sb="8" eb="10">
      <t>カシダシ</t>
    </rPh>
    <rPh sb="10" eb="11">
      <t>ブン</t>
    </rPh>
    <rPh sb="12" eb="14">
      <t>ヘンキャク</t>
    </rPh>
    <phoneticPr fontId="15"/>
  </si>
  <si>
    <t>基金繰入相当額（\2,204,951）を含む</t>
    <rPh sb="2" eb="3">
      <t>ク</t>
    </rPh>
    <rPh sb="3" eb="4">
      <t>イ</t>
    </rPh>
    <rPh sb="6" eb="7">
      <t>ガク</t>
    </rPh>
    <phoneticPr fontId="15"/>
  </si>
  <si>
    <t>県スポ協会、本部への加盟団体費等</t>
    <rPh sb="0" eb="1">
      <t>ケン</t>
    </rPh>
    <rPh sb="3" eb="5">
      <t>キョウカイ</t>
    </rPh>
    <rPh sb="6" eb="8">
      <t>ホンブ</t>
    </rPh>
    <rPh sb="10" eb="12">
      <t>カメイ</t>
    </rPh>
    <rPh sb="12" eb="14">
      <t>ダンタイ</t>
    </rPh>
    <rPh sb="14" eb="15">
      <t>ヒ</t>
    </rPh>
    <rPh sb="15" eb="16">
      <t>トウ</t>
    </rPh>
    <phoneticPr fontId="15"/>
  </si>
  <si>
    <t>ルートセッター謝金立替払い（入金前支払い）　　　　　</t>
    <rPh sb="9" eb="10">
      <t>タ</t>
    </rPh>
    <rPh sb="10" eb="11">
      <t>カ</t>
    </rPh>
    <rPh sb="11" eb="12">
      <t>ハラ</t>
    </rPh>
    <rPh sb="14" eb="16">
      <t>ニュウキン</t>
    </rPh>
    <rPh sb="16" eb="17">
      <t>マエ</t>
    </rPh>
    <rPh sb="17" eb="19">
      <t>シハラ</t>
    </rPh>
    <phoneticPr fontId="21"/>
  </si>
  <si>
    <t>強化口座へ貸出</t>
  </si>
  <si>
    <t>北信越大会横断幕4県分担金、北信越宿泊自己負担金（4名）</t>
    <rPh sb="0" eb="3">
      <t>ホクシンエツ</t>
    </rPh>
    <rPh sb="3" eb="5">
      <t>タイカイ</t>
    </rPh>
    <rPh sb="5" eb="8">
      <t>オウダンマク</t>
    </rPh>
    <rPh sb="9" eb="10">
      <t>ケン</t>
    </rPh>
    <rPh sb="10" eb="12">
      <t>ブンタン</t>
    </rPh>
    <rPh sb="14" eb="17">
      <t>ホクシンエツ</t>
    </rPh>
    <rPh sb="17" eb="19">
      <t>シュクハク</t>
    </rPh>
    <rPh sb="19" eb="21">
      <t>ジコ</t>
    </rPh>
    <rPh sb="21" eb="23">
      <t>フタン</t>
    </rPh>
    <rPh sb="23" eb="24">
      <t>キン</t>
    </rPh>
    <rPh sb="26" eb="27">
      <t>メイ</t>
    </rPh>
    <phoneticPr fontId="21"/>
  </si>
  <si>
    <t>強化会計分からの編入含む</t>
    <phoneticPr fontId="15"/>
  </si>
  <si>
    <t>SC普及イベント・強化会計からの科目変更分受入</t>
    <rPh sb="16" eb="18">
      <t>カモク</t>
    </rPh>
    <rPh sb="18" eb="20">
      <t>ヘンコウ</t>
    </rPh>
    <rPh sb="20" eb="21">
      <t>ブン</t>
    </rPh>
    <rPh sb="21" eb="22">
      <t>ウ</t>
    </rPh>
    <rPh sb="22" eb="23">
      <t>イ</t>
    </rPh>
    <phoneticPr fontId="15"/>
  </si>
  <si>
    <t>強化会計にて立替払いへの補填（Tシャツ代金）</t>
    <rPh sb="0" eb="2">
      <t>キョウカ</t>
    </rPh>
    <rPh sb="2" eb="4">
      <t>カイケイ</t>
    </rPh>
    <rPh sb="6" eb="8">
      <t>タテカエ</t>
    </rPh>
    <rPh sb="8" eb="9">
      <t>ハラ</t>
    </rPh>
    <rPh sb="12" eb="14">
      <t>ホテン</t>
    </rPh>
    <rPh sb="19" eb="21">
      <t>ダイキン</t>
    </rPh>
    <phoneticPr fontId="15"/>
  </si>
  <si>
    <t>北信越国スポ大会競技運営費・諸経費</t>
    <rPh sb="0" eb="3">
      <t>ホクシンエツ</t>
    </rPh>
    <rPh sb="3" eb="4">
      <t>クニ</t>
    </rPh>
    <rPh sb="6" eb="8">
      <t>タイカイ</t>
    </rPh>
    <rPh sb="8" eb="10">
      <t>キョウギ</t>
    </rPh>
    <rPh sb="10" eb="13">
      <t>ウンエイヒ</t>
    </rPh>
    <rPh sb="14" eb="17">
      <t>ショケイヒ</t>
    </rPh>
    <phoneticPr fontId="41"/>
  </si>
  <si>
    <t>\174,205＋\2,204,951（基金繰入額移行）</t>
    <rPh sb="25" eb="27">
      <t>イコウ</t>
    </rPh>
    <phoneticPr fontId="15"/>
  </si>
  <si>
    <t>基金特別会計より全額繰入</t>
    <rPh sb="0" eb="2">
      <t>キキン</t>
    </rPh>
    <rPh sb="2" eb="4">
      <t>トクベツ</t>
    </rPh>
    <rPh sb="4" eb="6">
      <t>カイケイ</t>
    </rPh>
    <rPh sb="8" eb="10">
      <t>ゼンガク</t>
    </rPh>
    <rPh sb="10" eb="11">
      <t>ク</t>
    </rPh>
    <rPh sb="11" eb="12">
      <t>イ</t>
    </rPh>
    <phoneticPr fontId="15"/>
  </si>
  <si>
    <t>北信越国スポ（4県分担・横断幕、Ｔシャツ売上等）</t>
    <rPh sb="0" eb="3">
      <t>ホクシンエツ</t>
    </rPh>
    <rPh sb="3" eb="4">
      <t>クニ</t>
    </rPh>
    <rPh sb="22" eb="23">
      <t>トウウリアゲ</t>
    </rPh>
    <phoneticPr fontId="41"/>
  </si>
  <si>
    <t>強化会計からの利息含む</t>
    <rPh sb="0" eb="2">
      <t>キョウカ</t>
    </rPh>
    <rPh sb="2" eb="4">
      <t>カイケイ</t>
    </rPh>
    <rPh sb="7" eb="9">
      <t>リソク</t>
    </rPh>
    <rPh sb="9" eb="10">
      <t>フク</t>
    </rPh>
    <phoneticPr fontId="15"/>
  </si>
  <si>
    <t>本部より共済保険事業補助金（安全登山の集い）</t>
    <phoneticPr fontId="15"/>
  </si>
  <si>
    <t>本部より山岳保険・選手等登録手数料等への還付</t>
    <rPh sb="0" eb="2">
      <t>ホンブ</t>
    </rPh>
    <rPh sb="11" eb="12">
      <t>トウ</t>
    </rPh>
    <rPh sb="17" eb="18">
      <t>トウ</t>
    </rPh>
    <phoneticPr fontId="15"/>
  </si>
  <si>
    <t>競技会計より繰入（SC普及活動残額）</t>
    <rPh sb="0" eb="2">
      <t>キョウギ</t>
    </rPh>
    <rPh sb="2" eb="4">
      <t>カイケイ</t>
    </rPh>
    <rPh sb="13" eb="15">
      <t>カツドウ</t>
    </rPh>
    <phoneticPr fontId="15"/>
  </si>
  <si>
    <t>北信越国スポ運営費、佐賀国体出場費</t>
    <rPh sb="0" eb="3">
      <t>ホクシンエツ</t>
    </rPh>
    <rPh sb="3" eb="4">
      <t>コク</t>
    </rPh>
    <rPh sb="6" eb="9">
      <t>ウンエイヒ</t>
    </rPh>
    <rPh sb="10" eb="12">
      <t>サガ</t>
    </rPh>
    <rPh sb="12" eb="14">
      <t>コクタイ</t>
    </rPh>
    <rPh sb="14" eb="16">
      <t>シュツジョウ</t>
    </rPh>
    <rPh sb="16" eb="17">
      <t>ヒ</t>
    </rPh>
    <phoneticPr fontId="41"/>
  </si>
  <si>
    <t>大会雑収入</t>
    <rPh sb="0" eb="2">
      <t>タイカイ</t>
    </rPh>
    <rPh sb="2" eb="3">
      <t>ザツ</t>
    </rPh>
    <rPh sb="3" eb="5">
      <t>シュウニュウ</t>
    </rPh>
    <phoneticPr fontId="41"/>
  </si>
  <si>
    <r>
      <rPr>
        <sz val="10"/>
        <color theme="1"/>
        <rFont val="游ゴシック"/>
        <family val="3"/>
        <charset val="128"/>
        <scheme val="minor"/>
      </rPr>
      <t>アーバンスポーツ</t>
    </r>
    <r>
      <rPr>
        <sz val="11"/>
        <color theme="1"/>
        <rFont val="游ゴシック"/>
        <family val="2"/>
        <charset val="128"/>
        <scheme val="minor"/>
      </rPr>
      <t>、県主催SC体験会、安全登山の集い</t>
    </r>
    <rPh sb="9" eb="10">
      <t>ケン</t>
    </rPh>
    <rPh sb="10" eb="12">
      <t>シュサイ</t>
    </rPh>
    <rPh sb="14" eb="17">
      <t>タイケンカイ</t>
    </rPh>
    <rPh sb="20" eb="22">
      <t>トザン</t>
    </rPh>
    <phoneticPr fontId="15"/>
  </si>
  <si>
    <t>安全登山の集い（R6登山ガイド依頼なし）</t>
    <rPh sb="15" eb="17">
      <t>イライ</t>
    </rPh>
    <phoneticPr fontId="15"/>
  </si>
  <si>
    <r>
      <rPr>
        <sz val="9"/>
        <color theme="1"/>
        <rFont val="游ゴシック"/>
        <family val="3"/>
        <charset val="128"/>
        <scheme val="minor"/>
      </rPr>
      <t>アーバンスポーツ</t>
    </r>
    <r>
      <rPr>
        <sz val="11"/>
        <color theme="1"/>
        <rFont val="游ゴシック"/>
        <family val="2"/>
        <charset val="128"/>
        <scheme val="minor"/>
      </rPr>
      <t>、県主催SC体験会</t>
    </r>
    <r>
      <rPr>
        <sz val="10"/>
        <color theme="1"/>
        <rFont val="游ゴシック"/>
        <family val="3"/>
        <charset val="128"/>
        <scheme val="minor"/>
      </rPr>
      <t>（スポレクは競技会計）</t>
    </r>
    <rPh sb="23" eb="25">
      <t>キョウギ</t>
    </rPh>
    <rPh sb="25" eb="27">
      <t>カイケイ</t>
    </rPh>
    <phoneticPr fontId="15"/>
  </si>
  <si>
    <t>　　         　　令和６年度石川県山岳・スポーツクライミング協会　一般会計報告書</t>
    <rPh sb="13" eb="15">
      <t>レイワ</t>
    </rPh>
    <rPh sb="16" eb="18">
      <t>ネンド</t>
    </rPh>
    <rPh sb="18" eb="21">
      <t>イシカワケン</t>
    </rPh>
    <rPh sb="21" eb="23">
      <t>サンガク</t>
    </rPh>
    <rPh sb="34" eb="36">
      <t>キョウカイ</t>
    </rPh>
    <rPh sb="37" eb="41">
      <t>イッパンカイケイ</t>
    </rPh>
    <rPh sb="41" eb="44">
      <t>ホウコクショ</t>
    </rPh>
    <rPh sb="43" eb="44">
      <t>ショ</t>
    </rPh>
    <phoneticPr fontId="41"/>
  </si>
  <si>
    <t xml:space="preserve">  【第2号議案】</t>
    <phoneticPr fontId="15"/>
  </si>
  <si>
    <t>事故防止のためのビレイ研修会</t>
    <phoneticPr fontId="15"/>
  </si>
  <si>
    <r>
      <t xml:space="preserve">    </t>
    </r>
    <r>
      <rPr>
        <sz val="11"/>
        <rFont val="ＭＳ Ｐゴシック"/>
        <family val="3"/>
        <charset val="128"/>
      </rPr>
      <t>一般会計、基金特別会計、 強化事業会計、競技会計、普及会計</t>
    </r>
    <rPh sb="11" eb="13">
      <t>トクベツ</t>
    </rPh>
    <rPh sb="29" eb="31">
      <t>フキュウ</t>
    </rPh>
    <rPh sb="31" eb="33">
      <t>カイケイ</t>
    </rPh>
    <phoneticPr fontId="15"/>
  </si>
  <si>
    <r>
      <t xml:space="preserve">  出席</t>
    </r>
    <r>
      <rPr>
        <b/>
        <sz val="12"/>
        <rFont val="ＭＳ Ｐゴシック"/>
        <family val="3"/>
        <charset val="128"/>
      </rPr>
      <t xml:space="preserve">  16</t>
    </r>
    <r>
      <rPr>
        <sz val="12"/>
        <rFont val="ＭＳ Ｐゴシック"/>
        <family val="3"/>
        <charset val="128"/>
      </rPr>
      <t xml:space="preserve"> 名　　委任状</t>
    </r>
    <r>
      <rPr>
        <b/>
        <sz val="12"/>
        <rFont val="ＭＳ Ｐゴシック"/>
        <family val="3"/>
        <charset val="128"/>
      </rPr>
      <t xml:space="preserve"> 11</t>
    </r>
    <r>
      <rPr>
        <sz val="12"/>
        <rFont val="ＭＳ Ｐゴシック"/>
        <family val="3"/>
        <charset val="128"/>
      </rPr>
      <t xml:space="preserve">  名　  　（議決権総数</t>
    </r>
    <r>
      <rPr>
        <b/>
        <sz val="12"/>
        <rFont val="ＭＳ Ｐゴシック"/>
        <family val="3"/>
        <charset val="128"/>
      </rPr>
      <t xml:space="preserve"> 31</t>
    </r>
    <r>
      <rPr>
        <sz val="12"/>
        <rFont val="ＭＳ Ｐゴシック"/>
        <family val="3"/>
        <charset val="128"/>
      </rPr>
      <t>名）</t>
    </r>
    <rPh sb="26" eb="28">
      <t>ギケツ</t>
    </rPh>
    <rPh sb="28" eb="29">
      <t>ケン</t>
    </rPh>
    <rPh sb="29" eb="31">
      <t>ソウスウ</t>
    </rPh>
    <rPh sb="34" eb="35">
      <t>メイ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</si>
</sst>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;&quot;▲ &quot;#,##0"/>
    <numFmt numFmtId="177" formatCode="#,##0_ ;[Red]\-#,##0\ "/>
  </numFmts>
  <fonts count="59" x14ac:knownFonts="1">
    <font>
      <sz val="12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8"/>
      <color theme="1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rgb="FF333333"/>
      <name val="ＭＳ Ｐゴシック"/>
      <family val="3"/>
      <charset val="128"/>
    </font>
    <font>
      <sz val="11"/>
      <color rgb="FF333333"/>
      <name val="ＭＳ Ｐゴシック"/>
      <family val="3"/>
      <charset val="128"/>
    </font>
    <font>
      <i/>
      <sz val="14"/>
      <name val="ＭＳ Ｐゴシック"/>
      <family val="3"/>
      <charset val="128"/>
    </font>
    <font>
      <b/>
      <sz val="26"/>
      <color theme="1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2"/>
      <color theme="1"/>
      <name val="游ゴシック"/>
      <family val="2"/>
      <scheme val="minor"/>
    </font>
    <font>
      <sz val="14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0" tint="-0.249977111117893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1"/>
      <color theme="1"/>
      <name val="HGPｺﾞｼｯｸM"/>
      <family val="3"/>
      <charset val="1"/>
    </font>
    <font>
      <sz val="14"/>
      <color theme="1"/>
      <name val="HGPｺﾞｼｯｸM"/>
      <family val="3"/>
      <charset val="128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4" fillId="0" borderId="0"/>
    <xf numFmtId="0" fontId="17" fillId="0" borderId="0"/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43" fillId="0" borderId="0"/>
    <xf numFmtId="0" fontId="43" fillId="0" borderId="0"/>
    <xf numFmtId="6" fontId="43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" fillId="0" borderId="0">
      <alignment vertical="center"/>
    </xf>
  </cellStyleXfs>
  <cellXfs count="241">
    <xf numFmtId="0" fontId="0" fillId="0" borderId="0" xfId="0"/>
    <xf numFmtId="0" fontId="0" fillId="0" borderId="0" xfId="0" applyAlignment="1">
      <alignment vertical="center"/>
    </xf>
    <xf numFmtId="0" fontId="23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5" fillId="0" borderId="0" xfId="0" applyFont="1"/>
    <xf numFmtId="0" fontId="28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58" fontId="25" fillId="0" borderId="0" xfId="0" applyNumberFormat="1" applyFont="1" applyAlignment="1">
      <alignment vertical="center"/>
    </xf>
    <xf numFmtId="0" fontId="29" fillId="0" borderId="0" xfId="0" applyFont="1"/>
    <xf numFmtId="0" fontId="24" fillId="0" borderId="0" xfId="0" applyFont="1"/>
    <xf numFmtId="0" fontId="24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/>
    <xf numFmtId="0" fontId="25" fillId="0" borderId="0" xfId="0" applyFont="1" applyAlignment="1">
      <alignment horizontal="center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30" fillId="0" borderId="0" xfId="0" applyFont="1"/>
    <xf numFmtId="0" fontId="30" fillId="0" borderId="0" xfId="0" applyFont="1" applyAlignment="1">
      <alignment horizontal="right"/>
    </xf>
    <xf numFmtId="0" fontId="23" fillId="0" borderId="0" xfId="0" applyFont="1"/>
    <xf numFmtId="0" fontId="23" fillId="0" borderId="0" xfId="0" applyFont="1" applyAlignment="1">
      <alignment horizontal="right" vertical="center"/>
    </xf>
    <xf numFmtId="0" fontId="23" fillId="2" borderId="0" xfId="1" applyFont="1" applyFill="1"/>
    <xf numFmtId="0" fontId="31" fillId="2" borderId="0" xfId="1" applyFont="1" applyFill="1" applyAlignment="1">
      <alignment horizontal="left" vertical="center"/>
    </xf>
    <xf numFmtId="0" fontId="25" fillId="2" borderId="0" xfId="1" applyFont="1" applyFill="1"/>
    <xf numFmtId="56" fontId="25" fillId="0" borderId="0" xfId="0" applyNumberFormat="1" applyFont="1" applyAlignment="1">
      <alignment vertical="center" wrapText="1"/>
    </xf>
    <xf numFmtId="0" fontId="25" fillId="2" borderId="0" xfId="1" applyFont="1" applyFill="1" applyAlignment="1">
      <alignment wrapText="1"/>
    </xf>
    <xf numFmtId="0" fontId="25" fillId="2" borderId="0" xfId="1" applyFont="1" applyFill="1" applyAlignment="1">
      <alignment horizontal="center" vertical="center"/>
    </xf>
    <xf numFmtId="0" fontId="25" fillId="2" borderId="0" xfId="1" applyFont="1" applyFill="1" applyAlignment="1">
      <alignment horizontal="left" vertical="center"/>
    </xf>
    <xf numFmtId="0" fontId="19" fillId="2" borderId="0" xfId="1" applyFont="1" applyFill="1" applyAlignment="1">
      <alignment horizontal="left" vertical="center" shrinkToFit="1"/>
    </xf>
    <xf numFmtId="0" fontId="25" fillId="2" borderId="0" xfId="1" applyFont="1" applyFill="1" applyAlignment="1">
      <alignment horizontal="left" vertical="center" shrinkToFit="1"/>
    </xf>
    <xf numFmtId="0" fontId="33" fillId="0" borderId="0" xfId="2" applyFont="1" applyAlignment="1">
      <alignment horizontal="center" vertical="center"/>
    </xf>
    <xf numFmtId="0" fontId="33" fillId="0" borderId="0" xfId="2" applyFont="1" applyAlignment="1">
      <alignment horizontal="left" vertical="center"/>
    </xf>
    <xf numFmtId="0" fontId="34" fillId="0" borderId="0" xfId="2" applyFont="1" applyAlignment="1">
      <alignment horizontal="left" vertical="center"/>
    </xf>
    <xf numFmtId="0" fontId="33" fillId="2" borderId="0" xfId="2" applyFont="1" applyFill="1" applyAlignment="1">
      <alignment horizontal="center" vertical="center"/>
    </xf>
    <xf numFmtId="0" fontId="33" fillId="2" borderId="0" xfId="2" applyFont="1" applyFill="1" applyAlignment="1">
      <alignment horizontal="left" vertical="center"/>
    </xf>
    <xf numFmtId="49" fontId="25" fillId="2" borderId="0" xfId="1" applyNumberFormat="1" applyFont="1" applyFill="1" applyAlignment="1">
      <alignment horizontal="center" vertical="center"/>
    </xf>
    <xf numFmtId="49" fontId="33" fillId="0" borderId="0" xfId="2" applyNumberFormat="1" applyFont="1" applyAlignment="1">
      <alignment horizontal="center" vertical="center"/>
    </xf>
    <xf numFmtId="49" fontId="25" fillId="2" borderId="0" xfId="1" applyNumberFormat="1" applyFont="1" applyFill="1" applyAlignment="1">
      <alignment horizontal="center"/>
    </xf>
    <xf numFmtId="0" fontId="35" fillId="0" borderId="0" xfId="0" applyFont="1" applyAlignment="1">
      <alignment horizontal="left" vertical="center"/>
    </xf>
    <xf numFmtId="49" fontId="33" fillId="2" borderId="0" xfId="2" applyNumberFormat="1" applyFont="1" applyFill="1" applyAlignment="1">
      <alignment horizontal="center" vertical="center"/>
    </xf>
    <xf numFmtId="49" fontId="29" fillId="2" borderId="0" xfId="1" applyNumberFormat="1" applyFont="1" applyFill="1" applyAlignment="1">
      <alignment horizontal="center"/>
    </xf>
    <xf numFmtId="0" fontId="25" fillId="2" borderId="0" xfId="1" applyFont="1" applyFill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49" fontId="20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19" fillId="2" borderId="0" xfId="1" applyFont="1" applyFill="1" applyAlignment="1">
      <alignment horizontal="left" vertical="center"/>
    </xf>
    <xf numFmtId="49" fontId="30" fillId="2" borderId="1" xfId="1" applyNumberFormat="1" applyFont="1" applyFill="1" applyBorder="1" applyAlignment="1">
      <alignment horizontal="center" vertical="center"/>
    </xf>
    <xf numFmtId="0" fontId="22" fillId="2" borderId="0" xfId="1" applyFont="1" applyFill="1" applyAlignment="1">
      <alignment horizontal="left" vertical="center"/>
    </xf>
    <xf numFmtId="0" fontId="24" fillId="2" borderId="0" xfId="1" applyFont="1" applyFill="1"/>
    <xf numFmtId="0" fontId="30" fillId="2" borderId="1" xfId="1" applyFont="1" applyFill="1" applyBorder="1" applyAlignment="1">
      <alignment horizontal="left" vertical="center"/>
    </xf>
    <xf numFmtId="49" fontId="25" fillId="2" borderId="0" xfId="1" applyNumberFormat="1" applyFont="1" applyFill="1"/>
    <xf numFmtId="49" fontId="31" fillId="2" borderId="0" xfId="1" applyNumberFormat="1" applyFont="1" applyFill="1" applyAlignment="1">
      <alignment horizontal="left" vertical="center"/>
    </xf>
    <xf numFmtId="0" fontId="30" fillId="2" borderId="0" xfId="1" applyFont="1" applyFill="1"/>
    <xf numFmtId="0" fontId="30" fillId="2" borderId="0" xfId="1" applyFont="1" applyFill="1" applyAlignment="1">
      <alignment horizontal="center" vertical="center"/>
    </xf>
    <xf numFmtId="0" fontId="30" fillId="2" borderId="0" xfId="1" applyFont="1" applyFill="1" applyAlignment="1">
      <alignment horizontal="left" vertical="center"/>
    </xf>
    <xf numFmtId="0" fontId="30" fillId="2" borderId="0" xfId="1" applyFont="1" applyFill="1" applyAlignment="1">
      <alignment horizontal="left" vertical="center" shrinkToFit="1"/>
    </xf>
    <xf numFmtId="0" fontId="32" fillId="0" borderId="0" xfId="2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2" fillId="0" borderId="0" xfId="2" applyFont="1" applyAlignment="1">
      <alignment horizontal="left" vertical="center" shrinkToFit="1"/>
    </xf>
    <xf numFmtId="0" fontId="32" fillId="2" borderId="0" xfId="2" applyFont="1" applyFill="1" applyAlignment="1">
      <alignment horizontal="left" vertical="center"/>
    </xf>
    <xf numFmtId="0" fontId="30" fillId="2" borderId="0" xfId="1" applyFont="1" applyFill="1" applyAlignment="1">
      <alignment horizontal="left"/>
    </xf>
    <xf numFmtId="0" fontId="30" fillId="0" borderId="0" xfId="0" applyFont="1" applyAlignment="1">
      <alignment vertical="center" wrapText="1"/>
    </xf>
    <xf numFmtId="0" fontId="23" fillId="2" borderId="0" xfId="1" applyFont="1" applyFill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56" fontId="25" fillId="0" borderId="0" xfId="0" applyNumberFormat="1" applyFont="1" applyAlignment="1">
      <alignment horizontal="left" vertical="center" wrapText="1"/>
    </xf>
    <xf numFmtId="0" fontId="25" fillId="2" borderId="0" xfId="1" applyFont="1" applyFill="1" applyAlignment="1">
      <alignment horizontal="left" vertical="center" wrapText="1"/>
    </xf>
    <xf numFmtId="0" fontId="22" fillId="2" borderId="0" xfId="1" applyFont="1" applyFill="1" applyAlignment="1">
      <alignment horizontal="left" vertical="center" wrapText="1"/>
    </xf>
    <xf numFmtId="0" fontId="31" fillId="2" borderId="0" xfId="1" applyFont="1" applyFill="1" applyAlignment="1">
      <alignment horizontal="left" vertical="center" wrapText="1"/>
    </xf>
    <xf numFmtId="0" fontId="30" fillId="2" borderId="1" xfId="1" applyFont="1" applyFill="1" applyBorder="1" applyAlignment="1">
      <alignment horizontal="left" vertical="center" wrapText="1" shrinkToFit="1"/>
    </xf>
    <xf numFmtId="49" fontId="30" fillId="0" borderId="1" xfId="2" applyNumberFormat="1" applyFont="1" applyBorder="1" applyAlignment="1">
      <alignment horizontal="center" vertical="center"/>
    </xf>
    <xf numFmtId="0" fontId="30" fillId="0" borderId="1" xfId="2" applyFont="1" applyBorder="1" applyAlignment="1">
      <alignment horizontal="left" vertical="center"/>
    </xf>
    <xf numFmtId="0" fontId="30" fillId="0" borderId="1" xfId="2" applyFont="1" applyBorder="1" applyAlignment="1">
      <alignment horizontal="left" vertical="center" wrapText="1"/>
    </xf>
    <xf numFmtId="0" fontId="24" fillId="2" borderId="0" xfId="1" applyFont="1" applyFill="1" applyAlignment="1">
      <alignment horizontal="left" vertical="center"/>
    </xf>
    <xf numFmtId="49" fontId="37" fillId="2" borderId="0" xfId="1" applyNumberFormat="1" applyFont="1" applyFill="1" applyAlignment="1">
      <alignment horizontal="center"/>
    </xf>
    <xf numFmtId="49" fontId="30" fillId="2" borderId="6" xfId="1" applyNumberFormat="1" applyFont="1" applyFill="1" applyBorder="1" applyAlignment="1">
      <alignment horizontal="center" vertical="center"/>
    </xf>
    <xf numFmtId="0" fontId="30" fillId="2" borderId="6" xfId="1" applyFont="1" applyFill="1" applyBorder="1" applyAlignment="1">
      <alignment horizontal="left" vertical="center"/>
    </xf>
    <xf numFmtId="0" fontId="30" fillId="2" borderId="6" xfId="1" applyFont="1" applyFill="1" applyBorder="1" applyAlignment="1">
      <alignment horizontal="left" vertical="center" wrapText="1"/>
    </xf>
    <xf numFmtId="0" fontId="25" fillId="2" borderId="12" xfId="1" applyFont="1" applyFill="1" applyBorder="1" applyAlignment="1">
      <alignment horizontal="center" vertical="center"/>
    </xf>
    <xf numFmtId="49" fontId="25" fillId="2" borderId="13" xfId="1" applyNumberFormat="1" applyFont="1" applyFill="1" applyBorder="1" applyAlignment="1">
      <alignment horizontal="center" vertical="center"/>
    </xf>
    <xf numFmtId="0" fontId="25" fillId="2" borderId="13" xfId="1" applyFont="1" applyFill="1" applyBorder="1" applyAlignment="1">
      <alignment horizontal="left" vertical="center"/>
    </xf>
    <xf numFmtId="0" fontId="30" fillId="2" borderId="14" xfId="1" applyFont="1" applyFill="1" applyBorder="1" applyAlignment="1">
      <alignment horizontal="center" vertical="center"/>
    </xf>
    <xf numFmtId="0" fontId="30" fillId="2" borderId="10" xfId="1" applyFont="1" applyFill="1" applyBorder="1" applyAlignment="1">
      <alignment horizontal="center" vertical="center"/>
    </xf>
    <xf numFmtId="0" fontId="30" fillId="0" borderId="11" xfId="2" applyFont="1" applyBorder="1" applyAlignment="1">
      <alignment horizontal="left" vertical="center" shrinkToFit="1"/>
    </xf>
    <xf numFmtId="0" fontId="30" fillId="2" borderId="4" xfId="1" applyFont="1" applyFill="1" applyBorder="1" applyAlignment="1">
      <alignment horizontal="center" vertical="center"/>
    </xf>
    <xf numFmtId="0" fontId="30" fillId="2" borderId="5" xfId="1" applyFont="1" applyFill="1" applyBorder="1" applyAlignment="1">
      <alignment horizontal="left" vertical="center" shrinkToFit="1"/>
    </xf>
    <xf numFmtId="0" fontId="30" fillId="0" borderId="4" xfId="2" applyFont="1" applyBorder="1" applyAlignment="1">
      <alignment horizontal="center" vertical="center"/>
    </xf>
    <xf numFmtId="0" fontId="30" fillId="0" borderId="5" xfId="2" applyFont="1" applyBorder="1" applyAlignment="1">
      <alignment horizontal="left" vertical="center" shrinkToFit="1"/>
    </xf>
    <xf numFmtId="0" fontId="25" fillId="2" borderId="0" xfId="1" applyFont="1" applyFill="1" applyAlignment="1">
      <alignment vertical="center"/>
    </xf>
    <xf numFmtId="49" fontId="29" fillId="2" borderId="0" xfId="1" applyNumberFormat="1" applyFont="1" applyFill="1" applyAlignment="1">
      <alignment horizontal="center" vertical="center"/>
    </xf>
    <xf numFmtId="0" fontId="30" fillId="2" borderId="0" xfId="1" applyFont="1" applyFill="1" applyAlignment="1">
      <alignment vertical="center"/>
    </xf>
    <xf numFmtId="0" fontId="32" fillId="0" borderId="0" xfId="5" applyFont="1">
      <alignment vertical="center"/>
    </xf>
    <xf numFmtId="0" fontId="43" fillId="0" borderId="0" xfId="8"/>
    <xf numFmtId="0" fontId="44" fillId="0" borderId="0" xfId="8" applyFont="1" applyAlignment="1">
      <alignment horizontal="left" vertical="center"/>
    </xf>
    <xf numFmtId="0" fontId="45" fillId="0" borderId="0" xfId="8" applyFont="1" applyAlignment="1">
      <alignment horizontal="left" vertical="center"/>
    </xf>
    <xf numFmtId="0" fontId="46" fillId="0" borderId="0" xfId="8" applyFont="1" applyAlignment="1">
      <alignment horizontal="left" vertical="center"/>
    </xf>
    <xf numFmtId="0" fontId="44" fillId="0" borderId="0" xfId="8" applyFont="1" applyAlignment="1">
      <alignment horizontal="right" vertical="center"/>
    </xf>
    <xf numFmtId="0" fontId="43" fillId="0" borderId="0" xfId="8" applyAlignment="1">
      <alignment vertical="center"/>
    </xf>
    <xf numFmtId="0" fontId="43" fillId="0" borderId="0" xfId="8" applyAlignment="1">
      <alignment horizontal="left"/>
    </xf>
    <xf numFmtId="0" fontId="30" fillId="2" borderId="5" xfId="1" applyFont="1" applyFill="1" applyBorder="1" applyAlignment="1">
      <alignment horizontal="left" vertical="center" wrapText="1"/>
    </xf>
    <xf numFmtId="0" fontId="30" fillId="0" borderId="5" xfId="1" applyFont="1" applyBorder="1" applyAlignment="1">
      <alignment horizontal="left" vertical="center" shrinkToFit="1"/>
    </xf>
    <xf numFmtId="49" fontId="30" fillId="0" borderId="1" xfId="1" applyNumberFormat="1" applyFont="1" applyBorder="1" applyAlignment="1">
      <alignment horizontal="center" vertical="center"/>
    </xf>
    <xf numFmtId="0" fontId="30" fillId="0" borderId="1" xfId="1" applyFont="1" applyBorder="1" applyAlignment="1">
      <alignment horizontal="left" vertical="center" wrapText="1" shrinkToFit="1"/>
    </xf>
    <xf numFmtId="0" fontId="30" fillId="0" borderId="4" xfId="1" applyFont="1" applyBorder="1" applyAlignment="1">
      <alignment horizontal="center" vertical="center"/>
    </xf>
    <xf numFmtId="0" fontId="30" fillId="0" borderId="1" xfId="1" applyFont="1" applyBorder="1" applyAlignment="1">
      <alignment horizontal="left" vertical="center" wrapText="1"/>
    </xf>
    <xf numFmtId="0" fontId="22" fillId="0" borderId="0" xfId="0" applyFont="1" applyAlignment="1">
      <alignment vertical="center"/>
    </xf>
    <xf numFmtId="0" fontId="20" fillId="2" borderId="0" xfId="1" applyFont="1" applyFill="1"/>
    <xf numFmtId="0" fontId="30" fillId="2" borderId="24" xfId="1" applyFont="1" applyFill="1" applyBorder="1" applyAlignment="1">
      <alignment horizontal="center" vertical="center"/>
    </xf>
    <xf numFmtId="49" fontId="30" fillId="2" borderId="25" xfId="1" applyNumberFormat="1" applyFont="1" applyFill="1" applyBorder="1" applyAlignment="1">
      <alignment horizontal="center" vertical="center"/>
    </xf>
    <xf numFmtId="0" fontId="30" fillId="0" borderId="25" xfId="2" applyFont="1" applyBorder="1" applyAlignment="1">
      <alignment horizontal="left" vertical="center"/>
    </xf>
    <xf numFmtId="0" fontId="30" fillId="2" borderId="25" xfId="1" applyFont="1" applyFill="1" applyBorder="1" applyAlignment="1">
      <alignment horizontal="left" vertical="center" wrapText="1" shrinkToFit="1"/>
    </xf>
    <xf numFmtId="0" fontId="30" fillId="0" borderId="26" xfId="2" applyFont="1" applyBorder="1" applyAlignment="1">
      <alignment horizontal="left" vertical="center" shrinkToFit="1"/>
    </xf>
    <xf numFmtId="0" fontId="47" fillId="0" borderId="0" xfId="9" applyFont="1"/>
    <xf numFmtId="0" fontId="47" fillId="0" borderId="0" xfId="9" applyFont="1" applyAlignment="1">
      <alignment horizontal="center"/>
    </xf>
    <xf numFmtId="176" fontId="47" fillId="0" borderId="0" xfId="9" applyNumberFormat="1" applyFont="1" applyAlignment="1">
      <alignment horizontal="center"/>
    </xf>
    <xf numFmtId="0" fontId="49" fillId="0" borderId="0" xfId="9" applyFont="1" applyAlignment="1">
      <alignment horizontal="right"/>
    </xf>
    <xf numFmtId="176" fontId="49" fillId="0" borderId="0" xfId="10" applyNumberFormat="1" applyFont="1" applyAlignment="1"/>
    <xf numFmtId="0" fontId="49" fillId="0" borderId="0" xfId="9" applyFont="1"/>
    <xf numFmtId="0" fontId="49" fillId="0" borderId="17" xfId="9" applyFont="1" applyBorder="1"/>
    <xf numFmtId="176" fontId="47" fillId="0" borderId="17" xfId="10" applyNumberFormat="1" applyFont="1" applyBorder="1" applyAlignment="1"/>
    <xf numFmtId="0" fontId="47" fillId="0" borderId="17" xfId="9" applyFont="1" applyBorder="1" applyAlignment="1">
      <alignment horizontal="right"/>
    </xf>
    <xf numFmtId="0" fontId="49" fillId="0" borderId="12" xfId="9" applyFont="1" applyBorder="1" applyAlignment="1">
      <alignment horizontal="center"/>
    </xf>
    <xf numFmtId="176" fontId="49" fillId="0" borderId="13" xfId="10" applyNumberFormat="1" applyFont="1" applyBorder="1" applyAlignment="1">
      <alignment horizontal="center"/>
    </xf>
    <xf numFmtId="0" fontId="49" fillId="0" borderId="14" xfId="9" applyFont="1" applyBorder="1" applyAlignment="1">
      <alignment horizontal="center"/>
    </xf>
    <xf numFmtId="0" fontId="47" fillId="0" borderId="10" xfId="9" applyFont="1" applyBorder="1"/>
    <xf numFmtId="176" fontId="47" fillId="0" borderId="6" xfId="10" applyNumberFormat="1" applyFont="1" applyBorder="1" applyAlignment="1"/>
    <xf numFmtId="0" fontId="47" fillId="0" borderId="11" xfId="9" applyFont="1" applyBorder="1"/>
    <xf numFmtId="0" fontId="47" fillId="0" borderId="4" xfId="9" applyFont="1" applyBorder="1"/>
    <xf numFmtId="176" fontId="47" fillId="0" borderId="1" xfId="10" applyNumberFormat="1" applyFont="1" applyBorder="1" applyAlignment="1"/>
    <xf numFmtId="0" fontId="47" fillId="0" borderId="5" xfId="9" applyFont="1" applyBorder="1"/>
    <xf numFmtId="0" fontId="49" fillId="0" borderId="20" xfId="9" applyFont="1" applyBorder="1" applyAlignment="1">
      <alignment horizontal="center"/>
    </xf>
    <xf numFmtId="176" fontId="49" fillId="0" borderId="15" xfId="10" applyNumberFormat="1" applyFont="1" applyBorder="1" applyAlignment="1"/>
    <xf numFmtId="0" fontId="49" fillId="0" borderId="16" xfId="9" applyFont="1" applyBorder="1"/>
    <xf numFmtId="176" fontId="47" fillId="0" borderId="0" xfId="10" applyNumberFormat="1" applyFont="1" applyBorder="1" applyAlignment="1"/>
    <xf numFmtId="176" fontId="47" fillId="0" borderId="0" xfId="10" applyNumberFormat="1" applyFont="1" applyAlignment="1"/>
    <xf numFmtId="0" fontId="47" fillId="0" borderId="0" xfId="9" applyFont="1" applyAlignment="1">
      <alignment horizontal="right"/>
    </xf>
    <xf numFmtId="0" fontId="50" fillId="0" borderId="4" xfId="9" applyFont="1" applyBorder="1" applyAlignment="1">
      <alignment horizontal="left"/>
    </xf>
    <xf numFmtId="176" fontId="49" fillId="0" borderId="15" xfId="9" applyNumberFormat="1" applyFont="1" applyBorder="1"/>
    <xf numFmtId="0" fontId="51" fillId="0" borderId="0" xfId="11" applyFont="1">
      <alignment vertical="center"/>
    </xf>
    <xf numFmtId="0" fontId="8" fillId="0" borderId="0" xfId="11">
      <alignment vertical="center"/>
    </xf>
    <xf numFmtId="0" fontId="52" fillId="0" borderId="0" xfId="11" applyFont="1">
      <alignment vertical="center"/>
    </xf>
    <xf numFmtId="0" fontId="42" fillId="0" borderId="0" xfId="11" applyFont="1">
      <alignment vertical="center"/>
    </xf>
    <xf numFmtId="0" fontId="8" fillId="0" borderId="0" xfId="11" applyAlignment="1">
      <alignment horizontal="right" vertical="center"/>
    </xf>
    <xf numFmtId="0" fontId="8" fillId="0" borderId="12" xfId="11" applyBorder="1">
      <alignment vertical="center"/>
    </xf>
    <xf numFmtId="0" fontId="8" fillId="0" borderId="13" xfId="11" applyBorder="1">
      <alignment vertical="center"/>
    </xf>
    <xf numFmtId="0" fontId="8" fillId="0" borderId="14" xfId="11" applyBorder="1">
      <alignment vertical="center"/>
    </xf>
    <xf numFmtId="0" fontId="8" fillId="0" borderId="7" xfId="11" applyBorder="1">
      <alignment vertical="center"/>
    </xf>
    <xf numFmtId="177" fontId="8" fillId="0" borderId="2" xfId="11" applyNumberFormat="1" applyBorder="1">
      <alignment vertical="center"/>
    </xf>
    <xf numFmtId="0" fontId="8" fillId="0" borderId="3" xfId="11" applyBorder="1">
      <alignment vertical="center"/>
    </xf>
    <xf numFmtId="0" fontId="8" fillId="0" borderId="4" xfId="11" applyBorder="1">
      <alignment vertical="center"/>
    </xf>
    <xf numFmtId="177" fontId="8" fillId="0" borderId="1" xfId="11" applyNumberFormat="1" applyBorder="1">
      <alignment vertical="center"/>
    </xf>
    <xf numFmtId="0" fontId="8" fillId="0" borderId="5" xfId="11" applyBorder="1">
      <alignment vertical="center"/>
    </xf>
    <xf numFmtId="177" fontId="8" fillId="0" borderId="13" xfId="11" applyNumberFormat="1" applyBorder="1">
      <alignment vertical="center"/>
    </xf>
    <xf numFmtId="0" fontId="8" fillId="0" borderId="10" xfId="11" applyBorder="1">
      <alignment vertical="center"/>
    </xf>
    <xf numFmtId="177" fontId="8" fillId="0" borderId="6" xfId="11" applyNumberFormat="1" applyBorder="1">
      <alignment vertical="center"/>
    </xf>
    <xf numFmtId="0" fontId="8" fillId="0" borderId="8" xfId="11" applyBorder="1">
      <alignment vertical="center"/>
    </xf>
    <xf numFmtId="0" fontId="47" fillId="0" borderId="28" xfId="9" applyFont="1" applyBorder="1"/>
    <xf numFmtId="0" fontId="47" fillId="0" borderId="8" xfId="9" applyFont="1" applyBorder="1"/>
    <xf numFmtId="0" fontId="47" fillId="0" borderId="19" xfId="9" applyFont="1" applyBorder="1" applyAlignment="1">
      <alignment horizontal="left"/>
    </xf>
    <xf numFmtId="3" fontId="47" fillId="0" borderId="28" xfId="9" applyNumberFormat="1" applyFont="1" applyBorder="1" applyAlignment="1">
      <alignment horizontal="left"/>
    </xf>
    <xf numFmtId="0" fontId="47" fillId="0" borderId="10" xfId="9" applyFont="1" applyBorder="1" applyAlignment="1">
      <alignment horizontal="left"/>
    </xf>
    <xf numFmtId="0" fontId="47" fillId="0" borderId="8" xfId="9" applyFont="1" applyBorder="1" applyAlignment="1">
      <alignment horizontal="left"/>
    </xf>
    <xf numFmtId="0" fontId="47" fillId="0" borderId="28" xfId="9" applyFont="1" applyBorder="1" applyAlignment="1">
      <alignment horizontal="left"/>
    </xf>
    <xf numFmtId="0" fontId="47" fillId="0" borderId="12" xfId="9" applyFont="1" applyBorder="1"/>
    <xf numFmtId="0" fontId="56" fillId="0" borderId="0" xfId="9" applyFont="1"/>
    <xf numFmtId="0" fontId="47" fillId="0" borderId="5" xfId="9" applyFont="1" applyBorder="1" applyAlignment="1">
      <alignment horizontal="left"/>
    </xf>
    <xf numFmtId="0" fontId="47" fillId="0" borderId="3" xfId="9" applyFont="1" applyBorder="1" applyAlignment="1">
      <alignment horizontal="left"/>
    </xf>
    <xf numFmtId="0" fontId="47" fillId="0" borderId="27" xfId="9" applyFont="1" applyBorder="1"/>
    <xf numFmtId="0" fontId="47" fillId="0" borderId="26" xfId="9" applyFont="1" applyBorder="1"/>
    <xf numFmtId="0" fontId="47" fillId="0" borderId="14" xfId="9" applyFont="1" applyBorder="1"/>
    <xf numFmtId="0" fontId="47" fillId="0" borderId="16" xfId="9" applyFont="1" applyBorder="1"/>
    <xf numFmtId="0" fontId="48" fillId="0" borderId="0" xfId="9" applyFont="1" applyAlignment="1">
      <alignment horizontal="left"/>
    </xf>
    <xf numFmtId="0" fontId="47" fillId="0" borderId="21" xfId="9" applyFont="1" applyBorder="1"/>
    <xf numFmtId="0" fontId="47" fillId="0" borderId="23" xfId="9" applyFont="1" applyBorder="1"/>
    <xf numFmtId="0" fontId="47" fillId="0" borderId="30" xfId="9" applyFont="1" applyBorder="1"/>
    <xf numFmtId="0" fontId="47" fillId="0" borderId="32" xfId="9" applyFont="1" applyBorder="1"/>
    <xf numFmtId="176" fontId="47" fillId="0" borderId="1" xfId="9" applyNumberFormat="1" applyFont="1" applyBorder="1" applyAlignment="1">
      <alignment horizontal="right" vertical="center"/>
    </xf>
    <xf numFmtId="176" fontId="47" fillId="0" borderId="9" xfId="9" applyNumberFormat="1" applyFont="1" applyBorder="1" applyAlignment="1">
      <alignment horizontal="right" vertical="center"/>
    </xf>
    <xf numFmtId="0" fontId="8" fillId="0" borderId="20" xfId="11" applyBorder="1">
      <alignment vertical="center"/>
    </xf>
    <xf numFmtId="177" fontId="8" fillId="0" borderId="15" xfId="11" applyNumberFormat="1" applyBorder="1">
      <alignment vertical="center"/>
    </xf>
    <xf numFmtId="0" fontId="8" fillId="0" borderId="16" xfId="11" applyBorder="1">
      <alignment vertical="center"/>
    </xf>
    <xf numFmtId="0" fontId="8" fillId="0" borderId="23" xfId="11" applyBorder="1">
      <alignment vertical="center"/>
    </xf>
    <xf numFmtId="177" fontId="8" fillId="0" borderId="22" xfId="11" applyNumberFormat="1" applyBorder="1">
      <alignment vertical="center"/>
    </xf>
    <xf numFmtId="0" fontId="8" fillId="0" borderId="21" xfId="11" applyBorder="1">
      <alignment vertical="center"/>
    </xf>
    <xf numFmtId="0" fontId="47" fillId="0" borderId="5" xfId="9" applyFont="1" applyBorder="1" applyAlignment="1">
      <alignment vertical="center"/>
    </xf>
    <xf numFmtId="0" fontId="47" fillId="0" borderId="11" xfId="9" applyFont="1" applyBorder="1" applyAlignment="1">
      <alignment vertical="center"/>
    </xf>
    <xf numFmtId="0" fontId="47" fillId="0" borderId="29" xfId="9" applyFont="1" applyBorder="1" applyAlignment="1">
      <alignment vertical="center"/>
    </xf>
    <xf numFmtId="56" fontId="47" fillId="0" borderId="5" xfId="9" applyNumberFormat="1" applyFont="1" applyBorder="1" applyAlignment="1">
      <alignment horizontal="left" vertical="center"/>
    </xf>
    <xf numFmtId="177" fontId="42" fillId="0" borderId="15" xfId="11" applyNumberFormat="1" applyFont="1" applyBorder="1">
      <alignment vertical="center"/>
    </xf>
    <xf numFmtId="0" fontId="7" fillId="0" borderId="5" xfId="11" applyFont="1" applyBorder="1">
      <alignment vertical="center"/>
    </xf>
    <xf numFmtId="0" fontId="47" fillId="0" borderId="28" xfId="9" applyFont="1" applyBorder="1" applyAlignment="1" applyProtection="1">
      <alignment horizontal="left" vertical="top"/>
      <protection locked="0"/>
    </xf>
    <xf numFmtId="0" fontId="47" fillId="0" borderId="12" xfId="9" applyFont="1" applyBorder="1" applyAlignment="1" applyProtection="1">
      <alignment horizontal="left" vertical="center"/>
      <protection locked="0"/>
    </xf>
    <xf numFmtId="0" fontId="47" fillId="0" borderId="14" xfId="9" applyFont="1" applyBorder="1" applyAlignment="1">
      <alignment horizontal="left" vertical="center"/>
    </xf>
    <xf numFmtId="0" fontId="47" fillId="0" borderId="27" xfId="9" applyFont="1" applyBorder="1" applyAlignment="1">
      <alignment vertical="center"/>
    </xf>
    <xf numFmtId="0" fontId="47" fillId="0" borderId="5" xfId="9" applyFont="1" applyBorder="1" applyAlignment="1">
      <alignment horizontal="left" vertical="center"/>
    </xf>
    <xf numFmtId="0" fontId="48" fillId="0" borderId="0" xfId="9" applyFont="1" applyAlignment="1">
      <alignment vertical="center"/>
    </xf>
    <xf numFmtId="176" fontId="47" fillId="0" borderId="0" xfId="9" applyNumberFormat="1" applyFont="1" applyAlignment="1">
      <alignment vertical="center"/>
    </xf>
    <xf numFmtId="176" fontId="49" fillId="0" borderId="0" xfId="9" applyNumberFormat="1" applyFont="1" applyAlignment="1">
      <alignment vertical="center"/>
    </xf>
    <xf numFmtId="176" fontId="47" fillId="0" borderId="17" xfId="9" applyNumberFormat="1" applyFont="1" applyBorder="1" applyAlignment="1">
      <alignment vertical="center"/>
    </xf>
    <xf numFmtId="176" fontId="49" fillId="0" borderId="13" xfId="9" applyNumberFormat="1" applyFont="1" applyBorder="1" applyAlignment="1">
      <alignment vertical="center"/>
    </xf>
    <xf numFmtId="176" fontId="49" fillId="0" borderId="15" xfId="9" applyNumberFormat="1" applyFont="1" applyBorder="1" applyAlignment="1">
      <alignment vertical="center"/>
    </xf>
    <xf numFmtId="176" fontId="47" fillId="0" borderId="6" xfId="9" applyNumberFormat="1" applyFont="1" applyBorder="1" applyAlignment="1">
      <alignment horizontal="right" vertical="center"/>
    </xf>
    <xf numFmtId="176" fontId="47" fillId="0" borderId="33" xfId="9" applyNumberFormat="1" applyFont="1" applyBorder="1" applyAlignment="1">
      <alignment horizontal="right" vertical="center"/>
    </xf>
    <xf numFmtId="176" fontId="47" fillId="0" borderId="34" xfId="9" applyNumberFormat="1" applyFont="1" applyBorder="1" applyAlignment="1">
      <alignment horizontal="right" vertical="center"/>
    </xf>
    <xf numFmtId="176" fontId="47" fillId="0" borderId="22" xfId="9" applyNumberFormat="1" applyFont="1" applyBorder="1" applyAlignment="1">
      <alignment horizontal="right" vertical="center"/>
    </xf>
    <xf numFmtId="176" fontId="47" fillId="0" borderId="35" xfId="9" applyNumberFormat="1" applyFont="1" applyBorder="1" applyAlignment="1">
      <alignment horizontal="right" vertical="center"/>
    </xf>
    <xf numFmtId="0" fontId="53" fillId="0" borderId="10" xfId="9" applyFont="1" applyBorder="1"/>
    <xf numFmtId="0" fontId="47" fillId="0" borderId="8" xfId="9" applyFont="1" applyBorder="1" applyAlignment="1">
      <alignment vertical="center"/>
    </xf>
    <xf numFmtId="0" fontId="6" fillId="0" borderId="5" xfId="11" applyFont="1" applyBorder="1">
      <alignment vertical="center"/>
    </xf>
    <xf numFmtId="0" fontId="6" fillId="0" borderId="11" xfId="11" applyFont="1" applyBorder="1">
      <alignment vertical="center"/>
    </xf>
    <xf numFmtId="56" fontId="47" fillId="0" borderId="27" xfId="9" applyNumberFormat="1" applyFont="1" applyBorder="1" applyAlignment="1">
      <alignment horizontal="left" vertical="center"/>
    </xf>
    <xf numFmtId="176" fontId="47" fillId="0" borderId="13" xfId="9" applyNumberFormat="1" applyFont="1" applyBorder="1" applyAlignment="1">
      <alignment vertical="center"/>
    </xf>
    <xf numFmtId="56" fontId="47" fillId="0" borderId="11" xfId="9" applyNumberFormat="1" applyFont="1" applyBorder="1" applyAlignment="1">
      <alignment horizontal="left" vertical="center"/>
    </xf>
    <xf numFmtId="176" fontId="55" fillId="0" borderId="6" xfId="9" applyNumberFormat="1" applyFont="1" applyBorder="1" applyAlignment="1">
      <alignment horizontal="right" vertical="center"/>
    </xf>
    <xf numFmtId="0" fontId="47" fillId="0" borderId="11" xfId="9" applyFont="1" applyBorder="1" applyAlignment="1">
      <alignment horizontal="left" vertical="center"/>
    </xf>
    <xf numFmtId="176" fontId="49" fillId="0" borderId="31" xfId="9" applyNumberFormat="1" applyFont="1" applyBorder="1" applyAlignment="1">
      <alignment vertical="center"/>
    </xf>
    <xf numFmtId="176" fontId="47" fillId="0" borderId="2" xfId="9" applyNumberFormat="1" applyFont="1" applyBorder="1" applyAlignment="1">
      <alignment horizontal="right" vertical="center"/>
    </xf>
    <xf numFmtId="176" fontId="47" fillId="0" borderId="1" xfId="9" applyNumberFormat="1" applyFont="1" applyBorder="1" applyAlignment="1">
      <alignment vertical="center"/>
    </xf>
    <xf numFmtId="176" fontId="50" fillId="0" borderId="1" xfId="9" applyNumberFormat="1" applyFont="1" applyBorder="1" applyAlignment="1">
      <alignment vertical="center"/>
    </xf>
    <xf numFmtId="176" fontId="47" fillId="0" borderId="9" xfId="9" applyNumberFormat="1" applyFont="1" applyBorder="1" applyAlignment="1">
      <alignment vertical="center"/>
    </xf>
    <xf numFmtId="176" fontId="47" fillId="0" borderId="18" xfId="9" applyNumberFormat="1" applyFont="1" applyBorder="1" applyAlignment="1">
      <alignment vertical="center"/>
    </xf>
    <xf numFmtId="0" fontId="8" fillId="0" borderId="30" xfId="11" applyBorder="1">
      <alignment vertical="center"/>
    </xf>
    <xf numFmtId="177" fontId="8" fillId="0" borderId="31" xfId="11" applyNumberFormat="1" applyBorder="1">
      <alignment vertical="center"/>
    </xf>
    <xf numFmtId="0" fontId="5" fillId="0" borderId="5" xfId="11" applyFont="1" applyBorder="1">
      <alignment vertical="center"/>
    </xf>
    <xf numFmtId="0" fontId="4" fillId="0" borderId="32" xfId="11" applyFont="1" applyBorder="1">
      <alignment vertical="center"/>
    </xf>
    <xf numFmtId="0" fontId="3" fillId="0" borderId="5" xfId="11" applyFont="1" applyBorder="1" applyAlignment="1">
      <alignment vertical="center" wrapText="1"/>
    </xf>
    <xf numFmtId="0" fontId="3" fillId="0" borderId="5" xfId="11" applyFont="1" applyBorder="1">
      <alignment vertical="center"/>
    </xf>
    <xf numFmtId="0" fontId="3" fillId="0" borderId="4" xfId="11" applyFont="1" applyBorder="1">
      <alignment vertical="center"/>
    </xf>
    <xf numFmtId="0" fontId="17" fillId="0" borderId="5" xfId="11" applyFont="1" applyBorder="1">
      <alignment vertical="center"/>
    </xf>
    <xf numFmtId="0" fontId="40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2" fillId="0" borderId="0" xfId="11" applyFont="1" applyAlignment="1">
      <alignment horizontal="center" vertical="center"/>
    </xf>
    <xf numFmtId="0" fontId="8" fillId="0" borderId="8" xfId="11" applyBorder="1">
      <alignment vertical="center"/>
    </xf>
    <xf numFmtId="0" fontId="0" fillId="0" borderId="10" xfId="0" applyBorder="1" applyAlignment="1">
      <alignment vertical="center"/>
    </xf>
    <xf numFmtId="0" fontId="48" fillId="0" borderId="0" xfId="9" applyFont="1" applyAlignment="1">
      <alignment horizontal="center"/>
    </xf>
    <xf numFmtId="0" fontId="49" fillId="0" borderId="0" xfId="9" applyFont="1" applyAlignment="1">
      <alignment horizontal="center"/>
    </xf>
  </cellXfs>
  <cellStyles count="13">
    <cellStyle name="通貨 2" xfId="10" xr:uid="{C20B5DB3-1EB2-48C0-91E4-B8513E4E4071}"/>
    <cellStyle name="標準" xfId="0" builtinId="0"/>
    <cellStyle name="標準 2" xfId="1" xr:uid="{87AE17CB-A5E6-4D8A-805F-173B24E1CB35}"/>
    <cellStyle name="標準 2 2" xfId="9" xr:uid="{2741453C-4C8F-440C-9A7D-0CC78B371B72}"/>
    <cellStyle name="標準 3" xfId="2" xr:uid="{829D9B91-6A8F-4309-9433-D0C6110A8AEA}"/>
    <cellStyle name="標準 4" xfId="3" xr:uid="{0CFDC61E-413D-49B9-8750-026261A7F9BA}"/>
    <cellStyle name="標準 4 2" xfId="4" xr:uid="{571EE9CA-126C-4DB5-8260-3FBB4876DC01}"/>
    <cellStyle name="標準 4 2 2" xfId="7" xr:uid="{9D98683C-EADC-44D5-B547-7B32D9C6B83A}"/>
    <cellStyle name="標準 4 3" xfId="5" xr:uid="{681789D6-DD81-48FA-BB24-0701018385D4}"/>
    <cellStyle name="標準 5" xfId="6" xr:uid="{5DA601F8-1894-4685-8FD2-AE2411C13BB4}"/>
    <cellStyle name="標準 6" xfId="8" xr:uid="{E49B4D65-D4BA-4083-BD62-02C5B737B49C}"/>
    <cellStyle name="標準 7" xfId="11" xr:uid="{E468DE67-2C18-492C-9356-90A4D2FDD5A6}"/>
    <cellStyle name="標準 7 2" xfId="12" xr:uid="{3AD488BD-3E11-402A-92B2-ECBCEC63C059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431801</xdr:colOff>
      <xdr:row>4</xdr:row>
      <xdr:rowOff>16934</xdr:rowOff>
    </xdr:from>
    <xdr:to>
      <xdr:col>4</xdr:col>
      <xdr:colOff>1595968</xdr:colOff>
      <xdr:row>9</xdr:row>
      <xdr:rowOff>67006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EA06FF0F-78EC-F7B5-57D0-50EBCB1D3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8734" y="1608667"/>
          <a:ext cx="1164167" cy="11930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123825</xdr:rowOff>
    </xdr:from>
    <xdr:to>
      <xdr:col>4</xdr:col>
      <xdr:colOff>545973</xdr:colOff>
      <xdr:row>42</xdr:row>
      <xdr:rowOff>105918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E5A4D39-D172-A5CE-A966-C02A96C1D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476250"/>
          <a:ext cx="6556248" cy="74020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333376</xdr:colOff>
      <xdr:row>2</xdr:row>
      <xdr:rowOff>38101</xdr:rowOff>
    </xdr:from>
    <xdr:to>
      <xdr:col>0</xdr:col>
      <xdr:colOff>657226</xdr:colOff>
      <xdr:row>3</xdr:row>
      <xdr:rowOff>38101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6426B2D-68C7-4CD8-A9C4-C6022106B7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6" y="9677401"/>
          <a:ext cx="323850" cy="323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39D84-CEFD-4BF8-9336-8FB0DE8B63F3}">
  <sheetPr codeName="Sheet1">
    <pageSetUpPr fitToPage="1"/>
  </sheetPr>
  <dimension ref="A1:H47"/>
  <sheetViews>
    <sheetView view="pageBreakPreview" topLeftCell="A6" zoomScaleNormal="100" zoomScaleSheetLayoutView="100" workbookViewId="0">
      <selection activeCell="I22" sqref="I22"/>
    </sheetView>
  </sheetViews>
  <sheetFormatPr defaultRowHeight="14.25" x14ac:dyDescent="0.15"/>
  <cols>
    <col min="1" max="1" width="12.5" style="4" customWidth="1"/>
    <col min="2" max="2" width="4.5" style="4" customWidth="1"/>
    <col min="3" max="3" width="12.25" style="4" customWidth="1"/>
    <col min="4" max="4" width="4.25" style="4" customWidth="1"/>
    <col min="5" max="5" width="53.375" style="4" customWidth="1"/>
    <col min="6" max="8" width="6.375" style="4" customWidth="1"/>
    <col min="9" max="255" width="8.75" style="4"/>
    <col min="256" max="256" width="5.75" style="4" customWidth="1"/>
    <col min="257" max="257" width="18.125" style="4" customWidth="1"/>
    <col min="258" max="258" width="57.75" style="4" customWidth="1"/>
    <col min="259" max="511" width="8.75" style="4"/>
    <col min="512" max="512" width="5.75" style="4" customWidth="1"/>
    <col min="513" max="513" width="18.125" style="4" customWidth="1"/>
    <col min="514" max="514" width="57.75" style="4" customWidth="1"/>
    <col min="515" max="767" width="8.75" style="4"/>
    <col min="768" max="768" width="5.75" style="4" customWidth="1"/>
    <col min="769" max="769" width="18.125" style="4" customWidth="1"/>
    <col min="770" max="770" width="57.75" style="4" customWidth="1"/>
    <col min="771" max="1023" width="8.75" style="4"/>
    <col min="1024" max="1024" width="5.75" style="4" customWidth="1"/>
    <col min="1025" max="1025" width="18.125" style="4" customWidth="1"/>
    <col min="1026" max="1026" width="57.75" style="4" customWidth="1"/>
    <col min="1027" max="1279" width="8.75" style="4"/>
    <col min="1280" max="1280" width="5.75" style="4" customWidth="1"/>
    <col min="1281" max="1281" width="18.125" style="4" customWidth="1"/>
    <col min="1282" max="1282" width="57.75" style="4" customWidth="1"/>
    <col min="1283" max="1535" width="8.75" style="4"/>
    <col min="1536" max="1536" width="5.75" style="4" customWidth="1"/>
    <col min="1537" max="1537" width="18.125" style="4" customWidth="1"/>
    <col min="1538" max="1538" width="57.75" style="4" customWidth="1"/>
    <col min="1539" max="1791" width="8.75" style="4"/>
    <col min="1792" max="1792" width="5.75" style="4" customWidth="1"/>
    <col min="1793" max="1793" width="18.125" style="4" customWidth="1"/>
    <col min="1794" max="1794" width="57.75" style="4" customWidth="1"/>
    <col min="1795" max="2047" width="8.75" style="4"/>
    <col min="2048" max="2048" width="5.75" style="4" customWidth="1"/>
    <col min="2049" max="2049" width="18.125" style="4" customWidth="1"/>
    <col min="2050" max="2050" width="57.75" style="4" customWidth="1"/>
    <col min="2051" max="2303" width="8.75" style="4"/>
    <col min="2304" max="2304" width="5.75" style="4" customWidth="1"/>
    <col min="2305" max="2305" width="18.125" style="4" customWidth="1"/>
    <col min="2306" max="2306" width="57.75" style="4" customWidth="1"/>
    <col min="2307" max="2559" width="8.75" style="4"/>
    <col min="2560" max="2560" width="5.75" style="4" customWidth="1"/>
    <col min="2561" max="2561" width="18.125" style="4" customWidth="1"/>
    <col min="2562" max="2562" width="57.75" style="4" customWidth="1"/>
    <col min="2563" max="2815" width="8.75" style="4"/>
    <col min="2816" max="2816" width="5.75" style="4" customWidth="1"/>
    <col min="2817" max="2817" width="18.125" style="4" customWidth="1"/>
    <col min="2818" max="2818" width="57.75" style="4" customWidth="1"/>
    <col min="2819" max="3071" width="8.75" style="4"/>
    <col min="3072" max="3072" width="5.75" style="4" customWidth="1"/>
    <col min="3073" max="3073" width="18.125" style="4" customWidth="1"/>
    <col min="3074" max="3074" width="57.75" style="4" customWidth="1"/>
    <col min="3075" max="3327" width="8.75" style="4"/>
    <col min="3328" max="3328" width="5.75" style="4" customWidth="1"/>
    <col min="3329" max="3329" width="18.125" style="4" customWidth="1"/>
    <col min="3330" max="3330" width="57.75" style="4" customWidth="1"/>
    <col min="3331" max="3583" width="8.75" style="4"/>
    <col min="3584" max="3584" width="5.75" style="4" customWidth="1"/>
    <col min="3585" max="3585" width="18.125" style="4" customWidth="1"/>
    <col min="3586" max="3586" width="57.75" style="4" customWidth="1"/>
    <col min="3587" max="3839" width="8.75" style="4"/>
    <col min="3840" max="3840" width="5.75" style="4" customWidth="1"/>
    <col min="3841" max="3841" width="18.125" style="4" customWidth="1"/>
    <col min="3842" max="3842" width="57.75" style="4" customWidth="1"/>
    <col min="3843" max="4095" width="8.75" style="4"/>
    <col min="4096" max="4096" width="5.75" style="4" customWidth="1"/>
    <col min="4097" max="4097" width="18.125" style="4" customWidth="1"/>
    <col min="4098" max="4098" width="57.75" style="4" customWidth="1"/>
    <col min="4099" max="4351" width="8.75" style="4"/>
    <col min="4352" max="4352" width="5.75" style="4" customWidth="1"/>
    <col min="4353" max="4353" width="18.125" style="4" customWidth="1"/>
    <col min="4354" max="4354" width="57.75" style="4" customWidth="1"/>
    <col min="4355" max="4607" width="8.75" style="4"/>
    <col min="4608" max="4608" width="5.75" style="4" customWidth="1"/>
    <col min="4609" max="4609" width="18.125" style="4" customWidth="1"/>
    <col min="4610" max="4610" width="57.75" style="4" customWidth="1"/>
    <col min="4611" max="4863" width="8.75" style="4"/>
    <col min="4864" max="4864" width="5.75" style="4" customWidth="1"/>
    <col min="4865" max="4865" width="18.125" style="4" customWidth="1"/>
    <col min="4866" max="4866" width="57.75" style="4" customWidth="1"/>
    <col min="4867" max="5119" width="8.75" style="4"/>
    <col min="5120" max="5120" width="5.75" style="4" customWidth="1"/>
    <col min="5121" max="5121" width="18.125" style="4" customWidth="1"/>
    <col min="5122" max="5122" width="57.75" style="4" customWidth="1"/>
    <col min="5123" max="5375" width="8.75" style="4"/>
    <col min="5376" max="5376" width="5.75" style="4" customWidth="1"/>
    <col min="5377" max="5377" width="18.125" style="4" customWidth="1"/>
    <col min="5378" max="5378" width="57.75" style="4" customWidth="1"/>
    <col min="5379" max="5631" width="8.75" style="4"/>
    <col min="5632" max="5632" width="5.75" style="4" customWidth="1"/>
    <col min="5633" max="5633" width="18.125" style="4" customWidth="1"/>
    <col min="5634" max="5634" width="57.75" style="4" customWidth="1"/>
    <col min="5635" max="5887" width="8.75" style="4"/>
    <col min="5888" max="5888" width="5.75" style="4" customWidth="1"/>
    <col min="5889" max="5889" width="18.125" style="4" customWidth="1"/>
    <col min="5890" max="5890" width="57.75" style="4" customWidth="1"/>
    <col min="5891" max="6143" width="8.75" style="4"/>
    <col min="6144" max="6144" width="5.75" style="4" customWidth="1"/>
    <col min="6145" max="6145" width="18.125" style="4" customWidth="1"/>
    <col min="6146" max="6146" width="57.75" style="4" customWidth="1"/>
    <col min="6147" max="6399" width="8.75" style="4"/>
    <col min="6400" max="6400" width="5.75" style="4" customWidth="1"/>
    <col min="6401" max="6401" width="18.125" style="4" customWidth="1"/>
    <col min="6402" max="6402" width="57.75" style="4" customWidth="1"/>
    <col min="6403" max="6655" width="8.75" style="4"/>
    <col min="6656" max="6656" width="5.75" style="4" customWidth="1"/>
    <col min="6657" max="6657" width="18.125" style="4" customWidth="1"/>
    <col min="6658" max="6658" width="57.75" style="4" customWidth="1"/>
    <col min="6659" max="6911" width="8.75" style="4"/>
    <col min="6912" max="6912" width="5.75" style="4" customWidth="1"/>
    <col min="6913" max="6913" width="18.125" style="4" customWidth="1"/>
    <col min="6914" max="6914" width="57.75" style="4" customWidth="1"/>
    <col min="6915" max="7167" width="8.75" style="4"/>
    <col min="7168" max="7168" width="5.75" style="4" customWidth="1"/>
    <col min="7169" max="7169" width="18.125" style="4" customWidth="1"/>
    <col min="7170" max="7170" width="57.75" style="4" customWidth="1"/>
    <col min="7171" max="7423" width="8.75" style="4"/>
    <col min="7424" max="7424" width="5.75" style="4" customWidth="1"/>
    <col min="7425" max="7425" width="18.125" style="4" customWidth="1"/>
    <col min="7426" max="7426" width="57.75" style="4" customWidth="1"/>
    <col min="7427" max="7679" width="8.75" style="4"/>
    <col min="7680" max="7680" width="5.75" style="4" customWidth="1"/>
    <col min="7681" max="7681" width="18.125" style="4" customWidth="1"/>
    <col min="7682" max="7682" width="57.75" style="4" customWidth="1"/>
    <col min="7683" max="7935" width="8.75" style="4"/>
    <col min="7936" max="7936" width="5.75" style="4" customWidth="1"/>
    <col min="7937" max="7937" width="18.125" style="4" customWidth="1"/>
    <col min="7938" max="7938" width="57.75" style="4" customWidth="1"/>
    <col min="7939" max="8191" width="8.75" style="4"/>
    <col min="8192" max="8192" width="5.75" style="4" customWidth="1"/>
    <col min="8193" max="8193" width="18.125" style="4" customWidth="1"/>
    <col min="8194" max="8194" width="57.75" style="4" customWidth="1"/>
    <col min="8195" max="8447" width="8.75" style="4"/>
    <col min="8448" max="8448" width="5.75" style="4" customWidth="1"/>
    <col min="8449" max="8449" width="18.125" style="4" customWidth="1"/>
    <col min="8450" max="8450" width="57.75" style="4" customWidth="1"/>
    <col min="8451" max="8703" width="8.75" style="4"/>
    <col min="8704" max="8704" width="5.75" style="4" customWidth="1"/>
    <col min="8705" max="8705" width="18.125" style="4" customWidth="1"/>
    <col min="8706" max="8706" width="57.75" style="4" customWidth="1"/>
    <col min="8707" max="8959" width="8.75" style="4"/>
    <col min="8960" max="8960" width="5.75" style="4" customWidth="1"/>
    <col min="8961" max="8961" width="18.125" style="4" customWidth="1"/>
    <col min="8962" max="8962" width="57.75" style="4" customWidth="1"/>
    <col min="8963" max="9215" width="8.75" style="4"/>
    <col min="9216" max="9216" width="5.75" style="4" customWidth="1"/>
    <col min="9217" max="9217" width="18.125" style="4" customWidth="1"/>
    <col min="9218" max="9218" width="57.75" style="4" customWidth="1"/>
    <col min="9219" max="9471" width="8.75" style="4"/>
    <col min="9472" max="9472" width="5.75" style="4" customWidth="1"/>
    <col min="9473" max="9473" width="18.125" style="4" customWidth="1"/>
    <col min="9474" max="9474" width="57.75" style="4" customWidth="1"/>
    <col min="9475" max="9727" width="8.75" style="4"/>
    <col min="9728" max="9728" width="5.75" style="4" customWidth="1"/>
    <col min="9729" max="9729" width="18.125" style="4" customWidth="1"/>
    <col min="9730" max="9730" width="57.75" style="4" customWidth="1"/>
    <col min="9731" max="9983" width="8.75" style="4"/>
    <col min="9984" max="9984" width="5.75" style="4" customWidth="1"/>
    <col min="9985" max="9985" width="18.125" style="4" customWidth="1"/>
    <col min="9986" max="9986" width="57.75" style="4" customWidth="1"/>
    <col min="9987" max="10239" width="8.75" style="4"/>
    <col min="10240" max="10240" width="5.75" style="4" customWidth="1"/>
    <col min="10241" max="10241" width="18.125" style="4" customWidth="1"/>
    <col min="10242" max="10242" width="57.75" style="4" customWidth="1"/>
    <col min="10243" max="10495" width="8.75" style="4"/>
    <col min="10496" max="10496" width="5.75" style="4" customWidth="1"/>
    <col min="10497" max="10497" width="18.125" style="4" customWidth="1"/>
    <col min="10498" max="10498" width="57.75" style="4" customWidth="1"/>
    <col min="10499" max="10751" width="8.75" style="4"/>
    <col min="10752" max="10752" width="5.75" style="4" customWidth="1"/>
    <col min="10753" max="10753" width="18.125" style="4" customWidth="1"/>
    <col min="10754" max="10754" width="57.75" style="4" customWidth="1"/>
    <col min="10755" max="11007" width="8.75" style="4"/>
    <col min="11008" max="11008" width="5.75" style="4" customWidth="1"/>
    <col min="11009" max="11009" width="18.125" style="4" customWidth="1"/>
    <col min="11010" max="11010" width="57.75" style="4" customWidth="1"/>
    <col min="11011" max="11263" width="8.75" style="4"/>
    <col min="11264" max="11264" width="5.75" style="4" customWidth="1"/>
    <col min="11265" max="11265" width="18.125" style="4" customWidth="1"/>
    <col min="11266" max="11266" width="57.75" style="4" customWidth="1"/>
    <col min="11267" max="11519" width="8.75" style="4"/>
    <col min="11520" max="11520" width="5.75" style="4" customWidth="1"/>
    <col min="11521" max="11521" width="18.125" style="4" customWidth="1"/>
    <col min="11522" max="11522" width="57.75" style="4" customWidth="1"/>
    <col min="11523" max="11775" width="8.75" style="4"/>
    <col min="11776" max="11776" width="5.75" style="4" customWidth="1"/>
    <col min="11777" max="11777" width="18.125" style="4" customWidth="1"/>
    <col min="11778" max="11778" width="57.75" style="4" customWidth="1"/>
    <col min="11779" max="12031" width="8.75" style="4"/>
    <col min="12032" max="12032" width="5.75" style="4" customWidth="1"/>
    <col min="12033" max="12033" width="18.125" style="4" customWidth="1"/>
    <col min="12034" max="12034" width="57.75" style="4" customWidth="1"/>
    <col min="12035" max="12287" width="8.75" style="4"/>
    <col min="12288" max="12288" width="5.75" style="4" customWidth="1"/>
    <col min="12289" max="12289" width="18.125" style="4" customWidth="1"/>
    <col min="12290" max="12290" width="57.75" style="4" customWidth="1"/>
    <col min="12291" max="12543" width="8.75" style="4"/>
    <col min="12544" max="12544" width="5.75" style="4" customWidth="1"/>
    <col min="12545" max="12545" width="18.125" style="4" customWidth="1"/>
    <col min="12546" max="12546" width="57.75" style="4" customWidth="1"/>
    <col min="12547" max="12799" width="8.75" style="4"/>
    <col min="12800" max="12800" width="5.75" style="4" customWidth="1"/>
    <col min="12801" max="12801" width="18.125" style="4" customWidth="1"/>
    <col min="12802" max="12802" width="57.75" style="4" customWidth="1"/>
    <col min="12803" max="13055" width="8.75" style="4"/>
    <col min="13056" max="13056" width="5.75" style="4" customWidth="1"/>
    <col min="13057" max="13057" width="18.125" style="4" customWidth="1"/>
    <col min="13058" max="13058" width="57.75" style="4" customWidth="1"/>
    <col min="13059" max="13311" width="8.75" style="4"/>
    <col min="13312" max="13312" width="5.75" style="4" customWidth="1"/>
    <col min="13313" max="13313" width="18.125" style="4" customWidth="1"/>
    <col min="13314" max="13314" width="57.75" style="4" customWidth="1"/>
    <col min="13315" max="13567" width="8.75" style="4"/>
    <col min="13568" max="13568" width="5.75" style="4" customWidth="1"/>
    <col min="13569" max="13569" width="18.125" style="4" customWidth="1"/>
    <col min="13570" max="13570" width="57.75" style="4" customWidth="1"/>
    <col min="13571" max="13823" width="8.75" style="4"/>
    <col min="13824" max="13824" width="5.75" style="4" customWidth="1"/>
    <col min="13825" max="13825" width="18.125" style="4" customWidth="1"/>
    <col min="13826" max="13826" width="57.75" style="4" customWidth="1"/>
    <col min="13827" max="14079" width="8.75" style="4"/>
    <col min="14080" max="14080" width="5.75" style="4" customWidth="1"/>
    <col min="14081" max="14081" width="18.125" style="4" customWidth="1"/>
    <col min="14082" max="14082" width="57.75" style="4" customWidth="1"/>
    <col min="14083" max="14335" width="8.75" style="4"/>
    <col min="14336" max="14336" width="5.75" style="4" customWidth="1"/>
    <col min="14337" max="14337" width="18.125" style="4" customWidth="1"/>
    <col min="14338" max="14338" width="57.75" style="4" customWidth="1"/>
    <col min="14339" max="14591" width="8.75" style="4"/>
    <col min="14592" max="14592" width="5.75" style="4" customWidth="1"/>
    <col min="14593" max="14593" width="18.125" style="4" customWidth="1"/>
    <col min="14594" max="14594" width="57.75" style="4" customWidth="1"/>
    <col min="14595" max="14847" width="8.75" style="4"/>
    <col min="14848" max="14848" width="5.75" style="4" customWidth="1"/>
    <col min="14849" max="14849" width="18.125" style="4" customWidth="1"/>
    <col min="14850" max="14850" width="57.75" style="4" customWidth="1"/>
    <col min="14851" max="15103" width="8.75" style="4"/>
    <col min="15104" max="15104" width="5.75" style="4" customWidth="1"/>
    <col min="15105" max="15105" width="18.125" style="4" customWidth="1"/>
    <col min="15106" max="15106" width="57.75" style="4" customWidth="1"/>
    <col min="15107" max="15359" width="8.75" style="4"/>
    <col min="15360" max="15360" width="5.75" style="4" customWidth="1"/>
    <col min="15361" max="15361" width="18.125" style="4" customWidth="1"/>
    <col min="15362" max="15362" width="57.75" style="4" customWidth="1"/>
    <col min="15363" max="15615" width="8.75" style="4"/>
    <col min="15616" max="15616" width="5.75" style="4" customWidth="1"/>
    <col min="15617" max="15617" width="18.125" style="4" customWidth="1"/>
    <col min="15618" max="15618" width="57.75" style="4" customWidth="1"/>
    <col min="15619" max="15871" width="8.75" style="4"/>
    <col min="15872" max="15872" width="5.75" style="4" customWidth="1"/>
    <col min="15873" max="15873" width="18.125" style="4" customWidth="1"/>
    <col min="15874" max="15874" width="57.75" style="4" customWidth="1"/>
    <col min="15875" max="16127" width="8.75" style="4"/>
    <col min="16128" max="16128" width="5.75" style="4" customWidth="1"/>
    <col min="16129" max="16129" width="18.125" style="4" customWidth="1"/>
    <col min="16130" max="16130" width="57.75" style="4" customWidth="1"/>
    <col min="16131" max="16384" width="8.75" style="4"/>
  </cols>
  <sheetData>
    <row r="1" spans="1:7" ht="27" customHeight="1" x14ac:dyDescent="0.15">
      <c r="A1" s="4" t="s">
        <v>20</v>
      </c>
    </row>
    <row r="2" spans="1:7" ht="38.25" customHeight="1" x14ac:dyDescent="0.15">
      <c r="A2" s="231" t="s">
        <v>23</v>
      </c>
      <c r="B2" s="232"/>
      <c r="C2" s="232"/>
      <c r="D2" s="232"/>
      <c r="E2" s="233"/>
      <c r="F2" s="234"/>
      <c r="G2" s="5"/>
    </row>
    <row r="3" spans="1:7" ht="36" customHeight="1" x14ac:dyDescent="0.15">
      <c r="A3" s="235" t="s">
        <v>49</v>
      </c>
      <c r="B3" s="234"/>
      <c r="C3" s="234"/>
      <c r="D3" s="234"/>
      <c r="E3" s="234"/>
      <c r="F3" s="234"/>
      <c r="G3" s="5"/>
    </row>
    <row r="4" spans="1:7" ht="18" customHeight="1" x14ac:dyDescent="0.15">
      <c r="A4" s="6"/>
      <c r="B4" s="6"/>
      <c r="C4" s="6"/>
      <c r="D4" s="6"/>
      <c r="E4" s="6"/>
      <c r="F4" s="6"/>
      <c r="G4" s="6"/>
    </row>
    <row r="5" spans="1:7" ht="18" customHeight="1" x14ac:dyDescent="0.15">
      <c r="A5" s="6"/>
      <c r="B5" s="6"/>
      <c r="C5" s="6"/>
      <c r="D5" s="6"/>
      <c r="E5" s="6"/>
      <c r="F5" s="6"/>
      <c r="G5" s="6"/>
    </row>
    <row r="6" spans="1:7" ht="18" customHeight="1" x14ac:dyDescent="0.15">
      <c r="A6" s="6"/>
      <c r="B6" s="6"/>
      <c r="C6" s="6"/>
      <c r="D6" s="6"/>
      <c r="E6" s="7"/>
      <c r="F6" s="6"/>
      <c r="G6" s="6"/>
    </row>
    <row r="7" spans="1:7" ht="18" customHeight="1" x14ac:dyDescent="0.15">
      <c r="A7" s="6"/>
      <c r="B7" s="6"/>
      <c r="C7" s="6"/>
      <c r="D7" s="6"/>
      <c r="E7" s="6"/>
      <c r="F7" s="6"/>
      <c r="G7" s="6"/>
    </row>
    <row r="8" spans="1:7" ht="18" customHeight="1" x14ac:dyDescent="0.15">
      <c r="A8" s="6" t="s">
        <v>0</v>
      </c>
      <c r="B8" s="6"/>
      <c r="C8" s="6"/>
      <c r="D8" s="6"/>
      <c r="E8" s="6"/>
      <c r="F8" s="6"/>
      <c r="G8" s="6"/>
    </row>
    <row r="9" spans="1:7" ht="18" customHeight="1" x14ac:dyDescent="0.15">
      <c r="F9" s="6"/>
      <c r="G9" s="6"/>
    </row>
    <row r="10" spans="1:7" ht="18" customHeight="1" x14ac:dyDescent="0.15">
      <c r="F10" s="6"/>
      <c r="G10" s="6"/>
    </row>
    <row r="11" spans="1:7" ht="18" customHeight="1" x14ac:dyDescent="0.15">
      <c r="E11" s="8"/>
      <c r="F11" s="6"/>
      <c r="G11" s="6"/>
    </row>
    <row r="12" spans="1:7" s="9" customFormat="1" ht="19.899999999999999" customHeight="1" x14ac:dyDescent="0.2">
      <c r="B12" s="45" t="s">
        <v>10</v>
      </c>
      <c r="D12" s="46" t="s">
        <v>93</v>
      </c>
      <c r="E12" s="10"/>
      <c r="F12" s="2"/>
      <c r="G12" s="10"/>
    </row>
    <row r="13" spans="1:7" s="9" customFormat="1" ht="9.6" customHeight="1" x14ac:dyDescent="0.2">
      <c r="A13" s="11"/>
      <c r="B13" s="47"/>
      <c r="C13" s="44"/>
      <c r="D13" s="10"/>
      <c r="E13" s="10"/>
      <c r="F13" s="10"/>
      <c r="G13" s="10"/>
    </row>
    <row r="14" spans="1:7" s="9" customFormat="1" ht="19.899999999999999" customHeight="1" x14ac:dyDescent="0.2">
      <c r="B14" s="45" t="s">
        <v>11</v>
      </c>
      <c r="D14" s="45" t="s">
        <v>102</v>
      </c>
      <c r="E14" s="10"/>
      <c r="F14" s="2"/>
      <c r="G14" s="10"/>
    </row>
    <row r="15" spans="1:7" s="9" customFormat="1" ht="22.15" customHeight="1" x14ac:dyDescent="0.2">
      <c r="A15" s="12"/>
      <c r="B15" s="12"/>
      <c r="C15" s="12"/>
      <c r="D15" s="12"/>
      <c r="E15" s="13"/>
      <c r="F15" s="10"/>
      <c r="G15" s="10"/>
    </row>
    <row r="16" spans="1:7" s="15" customFormat="1" ht="18" customHeight="1" x14ac:dyDescent="0.2">
      <c r="A16" s="14"/>
      <c r="B16" s="12"/>
      <c r="C16" s="12"/>
      <c r="D16" s="12"/>
      <c r="E16" s="45" t="s">
        <v>15</v>
      </c>
      <c r="F16" s="3"/>
      <c r="G16" s="3"/>
    </row>
    <row r="17" spans="1:8" ht="15" customHeight="1" x14ac:dyDescent="0.15">
      <c r="A17" s="16"/>
      <c r="B17" s="16"/>
      <c r="C17" s="16"/>
      <c r="D17" s="16"/>
      <c r="E17" s="17"/>
      <c r="F17" s="6"/>
      <c r="G17" s="6"/>
    </row>
    <row r="18" spans="1:8" ht="18" customHeight="1" x14ac:dyDescent="0.15">
      <c r="B18" s="18">
        <v>1</v>
      </c>
      <c r="C18" s="18" t="s">
        <v>12</v>
      </c>
      <c r="D18" s="18"/>
      <c r="E18" s="2" t="s">
        <v>24</v>
      </c>
    </row>
    <row r="19" spans="1:8" ht="18" customHeight="1" x14ac:dyDescent="0.15">
      <c r="B19" s="18"/>
      <c r="D19" s="2"/>
      <c r="E19" s="6" t="s">
        <v>259</v>
      </c>
      <c r="F19" s="19"/>
      <c r="G19" s="20"/>
      <c r="H19" s="19"/>
    </row>
    <row r="20" spans="1:8" ht="15" customHeight="1" x14ac:dyDescent="0.15">
      <c r="B20" s="18"/>
      <c r="C20" s="2"/>
      <c r="D20" s="2"/>
      <c r="E20" s="2"/>
    </row>
    <row r="21" spans="1:8" ht="18" customHeight="1" x14ac:dyDescent="0.15">
      <c r="B21" s="18">
        <v>2</v>
      </c>
      <c r="C21" s="2" t="s">
        <v>16</v>
      </c>
      <c r="D21" s="2"/>
      <c r="E21" s="2"/>
    </row>
    <row r="22" spans="1:8" ht="15" customHeight="1" x14ac:dyDescent="0.15">
      <c r="B22" s="18"/>
      <c r="C22" s="2"/>
      <c r="D22" s="2"/>
      <c r="E22" s="2"/>
    </row>
    <row r="23" spans="1:8" ht="18" customHeight="1" x14ac:dyDescent="0.15">
      <c r="B23" s="18">
        <v>3</v>
      </c>
      <c r="C23" s="2" t="s">
        <v>13</v>
      </c>
      <c r="D23" s="2"/>
      <c r="E23" s="2"/>
    </row>
    <row r="24" spans="1:8" ht="15" customHeight="1" x14ac:dyDescent="0.15">
      <c r="B24" s="18"/>
      <c r="C24" s="2"/>
      <c r="D24" s="2"/>
      <c r="E24" s="2"/>
    </row>
    <row r="25" spans="1:8" ht="18" customHeight="1" x14ac:dyDescent="0.15">
      <c r="B25" s="18">
        <v>4</v>
      </c>
      <c r="C25" s="2" t="s">
        <v>1</v>
      </c>
      <c r="D25" s="2"/>
      <c r="E25" s="2"/>
      <c r="F25" s="6"/>
      <c r="G25" s="6"/>
    </row>
    <row r="26" spans="1:8" ht="15" customHeight="1" x14ac:dyDescent="0.15">
      <c r="B26" s="18"/>
      <c r="C26" s="2"/>
      <c r="D26" s="2"/>
      <c r="E26" s="2"/>
      <c r="F26" s="6"/>
      <c r="G26" s="6"/>
    </row>
    <row r="27" spans="1:8" ht="18" customHeight="1" x14ac:dyDescent="0.15">
      <c r="B27" s="18"/>
      <c r="C27" s="2" t="s">
        <v>2</v>
      </c>
      <c r="D27" s="2"/>
      <c r="E27" s="2" t="s">
        <v>26</v>
      </c>
      <c r="F27" s="6"/>
      <c r="G27" s="6"/>
    </row>
    <row r="28" spans="1:8" ht="15" customHeight="1" x14ac:dyDescent="0.15">
      <c r="B28" s="18"/>
      <c r="C28" s="2"/>
      <c r="D28" s="2"/>
      <c r="E28" s="2"/>
      <c r="F28" s="6"/>
      <c r="G28" s="6"/>
    </row>
    <row r="29" spans="1:8" ht="18" customHeight="1" x14ac:dyDescent="0.15">
      <c r="B29" s="18"/>
      <c r="C29" s="2" t="s">
        <v>3</v>
      </c>
      <c r="D29" s="2"/>
      <c r="E29" s="2" t="s">
        <v>27</v>
      </c>
      <c r="F29" s="6"/>
      <c r="G29" s="6"/>
    </row>
    <row r="30" spans="1:8" ht="18" customHeight="1" x14ac:dyDescent="0.15">
      <c r="B30" s="18"/>
      <c r="C30" s="2"/>
      <c r="D30" s="2"/>
      <c r="E30" s="6" t="s">
        <v>258</v>
      </c>
      <c r="F30" s="6"/>
      <c r="G30" s="6"/>
    </row>
    <row r="31" spans="1:8" ht="20.25" customHeight="1" x14ac:dyDescent="0.15">
      <c r="B31" s="18"/>
      <c r="C31" s="2"/>
      <c r="D31" s="2"/>
      <c r="E31" s="2" t="s">
        <v>98</v>
      </c>
      <c r="F31" s="6"/>
      <c r="G31" s="6"/>
    </row>
    <row r="32" spans="1:8" ht="18" customHeight="1" x14ac:dyDescent="0.2">
      <c r="B32" s="18"/>
      <c r="C32" s="2"/>
      <c r="D32" s="2"/>
      <c r="E32" s="21"/>
      <c r="F32" s="6"/>
      <c r="G32" s="6"/>
    </row>
    <row r="33" spans="1:7" ht="18" customHeight="1" x14ac:dyDescent="0.15">
      <c r="B33" s="18"/>
      <c r="C33" s="2" t="s">
        <v>4</v>
      </c>
      <c r="D33" s="2"/>
      <c r="E33" s="2" t="s">
        <v>100</v>
      </c>
      <c r="F33" s="6"/>
      <c r="G33" s="6"/>
    </row>
    <row r="34" spans="1:7" ht="18" customHeight="1" x14ac:dyDescent="0.15">
      <c r="B34" s="18"/>
      <c r="C34" s="2"/>
      <c r="D34" s="2"/>
      <c r="E34" s="2"/>
      <c r="F34" s="6"/>
      <c r="G34" s="6"/>
    </row>
    <row r="35" spans="1:7" ht="15" customHeight="1" x14ac:dyDescent="0.15">
      <c r="B35" s="18"/>
      <c r="C35" s="2" t="s">
        <v>5</v>
      </c>
      <c r="D35" s="2"/>
      <c r="E35" s="2" t="s">
        <v>101</v>
      </c>
      <c r="F35" s="6"/>
      <c r="G35" s="6"/>
    </row>
    <row r="36" spans="1:7" ht="18" customHeight="1" x14ac:dyDescent="0.15">
      <c r="B36" s="18"/>
      <c r="C36" s="2"/>
      <c r="D36" s="2"/>
      <c r="E36" s="2"/>
      <c r="F36" s="6"/>
      <c r="G36" s="6"/>
    </row>
    <row r="37" spans="1:7" ht="15" customHeight="1" x14ac:dyDescent="0.15">
      <c r="B37" s="18"/>
      <c r="C37" s="2" t="s">
        <v>6</v>
      </c>
      <c r="D37" s="2"/>
      <c r="E37" s="2" t="s">
        <v>48</v>
      </c>
      <c r="F37" s="6"/>
      <c r="G37" s="6"/>
    </row>
    <row r="38" spans="1:7" ht="18" customHeight="1" x14ac:dyDescent="0.15">
      <c r="B38" s="18"/>
      <c r="C38" s="22"/>
      <c r="D38" s="22"/>
      <c r="E38" s="2"/>
      <c r="F38" s="6"/>
      <c r="G38" s="6"/>
    </row>
    <row r="39" spans="1:7" ht="18" customHeight="1" x14ac:dyDescent="0.15">
      <c r="B39" s="18"/>
      <c r="C39" s="22" t="s">
        <v>97</v>
      </c>
      <c r="D39" s="22"/>
      <c r="E39" s="2" t="s">
        <v>105</v>
      </c>
      <c r="F39" s="6"/>
      <c r="G39" s="6"/>
    </row>
    <row r="40" spans="1:7" ht="18" customHeight="1" x14ac:dyDescent="0.15">
      <c r="B40" s="18"/>
      <c r="C40" s="22"/>
      <c r="D40" s="22"/>
      <c r="E40" s="2"/>
      <c r="F40" s="6"/>
      <c r="G40" s="6"/>
    </row>
    <row r="41" spans="1:7" ht="15" customHeight="1" x14ac:dyDescent="0.15">
      <c r="B41" s="18"/>
      <c r="C41" s="2" t="s">
        <v>106</v>
      </c>
      <c r="D41" s="2"/>
      <c r="E41" s="2" t="s">
        <v>108</v>
      </c>
      <c r="F41" s="6"/>
      <c r="G41" s="6"/>
    </row>
    <row r="42" spans="1:7" ht="15" customHeight="1" x14ac:dyDescent="0.15">
      <c r="B42" s="18"/>
      <c r="C42" s="2"/>
      <c r="D42" s="2"/>
      <c r="E42" s="2"/>
      <c r="F42" s="6"/>
      <c r="G42" s="6"/>
    </row>
    <row r="43" spans="1:7" ht="15" customHeight="1" x14ac:dyDescent="0.15">
      <c r="B43" s="18">
        <v>5</v>
      </c>
      <c r="C43" s="2" t="s">
        <v>14</v>
      </c>
      <c r="D43" s="2"/>
      <c r="E43" s="2"/>
    </row>
    <row r="44" spans="1:7" ht="18" customHeight="1" x14ac:dyDescent="0.15"/>
    <row r="47" spans="1:7" x14ac:dyDescent="0.15">
      <c r="A47" s="16"/>
      <c r="B47" s="16"/>
    </row>
  </sheetData>
  <mergeCells count="2">
    <mergeCell ref="A2:F2"/>
    <mergeCell ref="A3:F3"/>
  </mergeCells>
  <phoneticPr fontId="15"/>
  <pageMargins left="0.78740157480314965" right="0.59055118110236227" top="0.74803149606299213" bottom="0.74803149606299213" header="0.31496062992125984" footer="0.31496062992125984"/>
  <pageSetup paperSize="9" scale="88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ACAE8-80A9-4CA8-AA67-7B3D51A81FA3}">
  <sheetPr codeName="Sheet2">
    <pageSetUpPr fitToPage="1"/>
  </sheetPr>
  <dimension ref="A1:I52"/>
  <sheetViews>
    <sheetView showGridLines="0" zoomScaleNormal="100" zoomScaleSheetLayoutView="100" workbookViewId="0">
      <selection activeCell="G10" sqref="G10"/>
    </sheetView>
  </sheetViews>
  <sheetFormatPr defaultRowHeight="14.25" x14ac:dyDescent="0.15"/>
  <cols>
    <col min="1" max="1" width="4.625" style="25" customWidth="1"/>
    <col min="2" max="2" width="7" style="42" customWidth="1"/>
    <col min="3" max="3" width="14.375" style="29" customWidth="1"/>
    <col min="4" max="4" width="48.75" style="29" customWidth="1"/>
    <col min="5" max="5" width="26.625" style="55" customWidth="1"/>
    <col min="6" max="6" width="11.375" style="25" customWidth="1"/>
    <col min="7" max="7" width="46.25" style="25" bestFit="1" customWidth="1"/>
    <col min="8" max="253" width="9" style="25"/>
    <col min="254" max="254" width="4.75" style="25" customWidth="1"/>
    <col min="255" max="256" width="8.75" style="25" customWidth="1"/>
    <col min="257" max="257" width="43.75" style="25" customWidth="1"/>
    <col min="258" max="258" width="28.75" style="25" customWidth="1"/>
    <col min="259" max="509" width="9" style="25"/>
    <col min="510" max="510" width="4.75" style="25" customWidth="1"/>
    <col min="511" max="512" width="8.75" style="25" customWidth="1"/>
    <col min="513" max="513" width="43.75" style="25" customWidth="1"/>
    <col min="514" max="514" width="28.75" style="25" customWidth="1"/>
    <col min="515" max="765" width="9" style="25"/>
    <col min="766" max="766" width="4.75" style="25" customWidth="1"/>
    <col min="767" max="768" width="8.75" style="25" customWidth="1"/>
    <col min="769" max="769" width="43.75" style="25" customWidth="1"/>
    <col min="770" max="770" width="28.75" style="25" customWidth="1"/>
    <col min="771" max="1021" width="9" style="25"/>
    <col min="1022" max="1022" width="4.75" style="25" customWidth="1"/>
    <col min="1023" max="1024" width="8.75" style="25" customWidth="1"/>
    <col min="1025" max="1025" width="43.75" style="25" customWidth="1"/>
    <col min="1026" max="1026" width="28.75" style="25" customWidth="1"/>
    <col min="1027" max="1277" width="9" style="25"/>
    <col min="1278" max="1278" width="4.75" style="25" customWidth="1"/>
    <col min="1279" max="1280" width="8.75" style="25" customWidth="1"/>
    <col min="1281" max="1281" width="43.75" style="25" customWidth="1"/>
    <col min="1282" max="1282" width="28.75" style="25" customWidth="1"/>
    <col min="1283" max="1533" width="9" style="25"/>
    <col min="1534" max="1534" width="4.75" style="25" customWidth="1"/>
    <col min="1535" max="1536" width="8.75" style="25" customWidth="1"/>
    <col min="1537" max="1537" width="43.75" style="25" customWidth="1"/>
    <col min="1538" max="1538" width="28.75" style="25" customWidth="1"/>
    <col min="1539" max="1789" width="9" style="25"/>
    <col min="1790" max="1790" width="4.75" style="25" customWidth="1"/>
    <col min="1791" max="1792" width="8.75" style="25" customWidth="1"/>
    <col min="1793" max="1793" width="43.75" style="25" customWidth="1"/>
    <col min="1794" max="1794" width="28.75" style="25" customWidth="1"/>
    <col min="1795" max="2045" width="9" style="25"/>
    <col min="2046" max="2046" width="4.75" style="25" customWidth="1"/>
    <col min="2047" max="2048" width="8.75" style="25" customWidth="1"/>
    <col min="2049" max="2049" width="43.75" style="25" customWidth="1"/>
    <col min="2050" max="2050" width="28.75" style="25" customWidth="1"/>
    <col min="2051" max="2301" width="9" style="25"/>
    <col min="2302" max="2302" width="4.75" style="25" customWidth="1"/>
    <col min="2303" max="2304" width="8.75" style="25" customWidth="1"/>
    <col min="2305" max="2305" width="43.75" style="25" customWidth="1"/>
    <col min="2306" max="2306" width="28.75" style="25" customWidth="1"/>
    <col min="2307" max="2557" width="9" style="25"/>
    <col min="2558" max="2558" width="4.75" style="25" customWidth="1"/>
    <col min="2559" max="2560" width="8.75" style="25" customWidth="1"/>
    <col min="2561" max="2561" width="43.75" style="25" customWidth="1"/>
    <col min="2562" max="2562" width="28.75" style="25" customWidth="1"/>
    <col min="2563" max="2813" width="9" style="25"/>
    <col min="2814" max="2814" width="4.75" style="25" customWidth="1"/>
    <col min="2815" max="2816" width="8.75" style="25" customWidth="1"/>
    <col min="2817" max="2817" width="43.75" style="25" customWidth="1"/>
    <col min="2818" max="2818" width="28.75" style="25" customWidth="1"/>
    <col min="2819" max="3069" width="9" style="25"/>
    <col min="3070" max="3070" width="4.75" style="25" customWidth="1"/>
    <col min="3071" max="3072" width="8.75" style="25" customWidth="1"/>
    <col min="3073" max="3073" width="43.75" style="25" customWidth="1"/>
    <col min="3074" max="3074" width="28.75" style="25" customWidth="1"/>
    <col min="3075" max="3325" width="9" style="25"/>
    <col min="3326" max="3326" width="4.75" style="25" customWidth="1"/>
    <col min="3327" max="3328" width="8.75" style="25" customWidth="1"/>
    <col min="3329" max="3329" width="43.75" style="25" customWidth="1"/>
    <col min="3330" max="3330" width="28.75" style="25" customWidth="1"/>
    <col min="3331" max="3581" width="9" style="25"/>
    <col min="3582" max="3582" width="4.75" style="25" customWidth="1"/>
    <col min="3583" max="3584" width="8.75" style="25" customWidth="1"/>
    <col min="3585" max="3585" width="43.75" style="25" customWidth="1"/>
    <col min="3586" max="3586" width="28.75" style="25" customWidth="1"/>
    <col min="3587" max="3837" width="9" style="25"/>
    <col min="3838" max="3838" width="4.75" style="25" customWidth="1"/>
    <col min="3839" max="3840" width="8.75" style="25" customWidth="1"/>
    <col min="3841" max="3841" width="43.75" style="25" customWidth="1"/>
    <col min="3842" max="3842" width="28.75" style="25" customWidth="1"/>
    <col min="3843" max="4093" width="9" style="25"/>
    <col min="4094" max="4094" width="4.75" style="25" customWidth="1"/>
    <col min="4095" max="4096" width="8.75" style="25" customWidth="1"/>
    <col min="4097" max="4097" width="43.75" style="25" customWidth="1"/>
    <col min="4098" max="4098" width="28.75" style="25" customWidth="1"/>
    <col min="4099" max="4349" width="9" style="25"/>
    <col min="4350" max="4350" width="4.75" style="25" customWidth="1"/>
    <col min="4351" max="4352" width="8.75" style="25" customWidth="1"/>
    <col min="4353" max="4353" width="43.75" style="25" customWidth="1"/>
    <col min="4354" max="4354" width="28.75" style="25" customWidth="1"/>
    <col min="4355" max="4605" width="9" style="25"/>
    <col min="4606" max="4606" width="4.75" style="25" customWidth="1"/>
    <col min="4607" max="4608" width="8.75" style="25" customWidth="1"/>
    <col min="4609" max="4609" width="43.75" style="25" customWidth="1"/>
    <col min="4610" max="4610" width="28.75" style="25" customWidth="1"/>
    <col min="4611" max="4861" width="9" style="25"/>
    <col min="4862" max="4862" width="4.75" style="25" customWidth="1"/>
    <col min="4863" max="4864" width="8.75" style="25" customWidth="1"/>
    <col min="4865" max="4865" width="43.75" style="25" customWidth="1"/>
    <col min="4866" max="4866" width="28.75" style="25" customWidth="1"/>
    <col min="4867" max="5117" width="9" style="25"/>
    <col min="5118" max="5118" width="4.75" style="25" customWidth="1"/>
    <col min="5119" max="5120" width="8.75" style="25" customWidth="1"/>
    <col min="5121" max="5121" width="43.75" style="25" customWidth="1"/>
    <col min="5122" max="5122" width="28.75" style="25" customWidth="1"/>
    <col min="5123" max="5373" width="9" style="25"/>
    <col min="5374" max="5374" width="4.75" style="25" customWidth="1"/>
    <col min="5375" max="5376" width="8.75" style="25" customWidth="1"/>
    <col min="5377" max="5377" width="43.75" style="25" customWidth="1"/>
    <col min="5378" max="5378" width="28.75" style="25" customWidth="1"/>
    <col min="5379" max="5629" width="9" style="25"/>
    <col min="5630" max="5630" width="4.75" style="25" customWidth="1"/>
    <col min="5631" max="5632" width="8.75" style="25" customWidth="1"/>
    <col min="5633" max="5633" width="43.75" style="25" customWidth="1"/>
    <col min="5634" max="5634" width="28.75" style="25" customWidth="1"/>
    <col min="5635" max="5885" width="9" style="25"/>
    <col min="5886" max="5886" width="4.75" style="25" customWidth="1"/>
    <col min="5887" max="5888" width="8.75" style="25" customWidth="1"/>
    <col min="5889" max="5889" width="43.75" style="25" customWidth="1"/>
    <col min="5890" max="5890" width="28.75" style="25" customWidth="1"/>
    <col min="5891" max="6141" width="9" style="25"/>
    <col min="6142" max="6142" width="4.75" style="25" customWidth="1"/>
    <col min="6143" max="6144" width="8.75" style="25" customWidth="1"/>
    <col min="6145" max="6145" width="43.75" style="25" customWidth="1"/>
    <col min="6146" max="6146" width="28.75" style="25" customWidth="1"/>
    <col min="6147" max="6397" width="9" style="25"/>
    <col min="6398" max="6398" width="4.75" style="25" customWidth="1"/>
    <col min="6399" max="6400" width="8.75" style="25" customWidth="1"/>
    <col min="6401" max="6401" width="43.75" style="25" customWidth="1"/>
    <col min="6402" max="6402" width="28.75" style="25" customWidth="1"/>
    <col min="6403" max="6653" width="9" style="25"/>
    <col min="6654" max="6654" width="4.75" style="25" customWidth="1"/>
    <col min="6655" max="6656" width="8.75" style="25" customWidth="1"/>
    <col min="6657" max="6657" width="43.75" style="25" customWidth="1"/>
    <col min="6658" max="6658" width="28.75" style="25" customWidth="1"/>
    <col min="6659" max="6909" width="9" style="25"/>
    <col min="6910" max="6910" width="4.75" style="25" customWidth="1"/>
    <col min="6911" max="6912" width="8.75" style="25" customWidth="1"/>
    <col min="6913" max="6913" width="43.75" style="25" customWidth="1"/>
    <col min="6914" max="6914" width="28.75" style="25" customWidth="1"/>
    <col min="6915" max="7165" width="9" style="25"/>
    <col min="7166" max="7166" width="4.75" style="25" customWidth="1"/>
    <col min="7167" max="7168" width="8.75" style="25" customWidth="1"/>
    <col min="7169" max="7169" width="43.75" style="25" customWidth="1"/>
    <col min="7170" max="7170" width="28.75" style="25" customWidth="1"/>
    <col min="7171" max="7421" width="9" style="25"/>
    <col min="7422" max="7422" width="4.75" style="25" customWidth="1"/>
    <col min="7423" max="7424" width="8.75" style="25" customWidth="1"/>
    <col min="7425" max="7425" width="43.75" style="25" customWidth="1"/>
    <col min="7426" max="7426" width="28.75" style="25" customWidth="1"/>
    <col min="7427" max="7677" width="9" style="25"/>
    <col min="7678" max="7678" width="4.75" style="25" customWidth="1"/>
    <col min="7679" max="7680" width="8.75" style="25" customWidth="1"/>
    <col min="7681" max="7681" width="43.75" style="25" customWidth="1"/>
    <col min="7682" max="7682" width="28.75" style="25" customWidth="1"/>
    <col min="7683" max="7933" width="9" style="25"/>
    <col min="7934" max="7934" width="4.75" style="25" customWidth="1"/>
    <col min="7935" max="7936" width="8.75" style="25" customWidth="1"/>
    <col min="7937" max="7937" width="43.75" style="25" customWidth="1"/>
    <col min="7938" max="7938" width="28.75" style="25" customWidth="1"/>
    <col min="7939" max="8189" width="9" style="25"/>
    <col min="8190" max="8190" width="4.75" style="25" customWidth="1"/>
    <col min="8191" max="8192" width="8.75" style="25" customWidth="1"/>
    <col min="8193" max="8193" width="43.75" style="25" customWidth="1"/>
    <col min="8194" max="8194" width="28.75" style="25" customWidth="1"/>
    <col min="8195" max="8445" width="9" style="25"/>
    <col min="8446" max="8446" width="4.75" style="25" customWidth="1"/>
    <col min="8447" max="8448" width="8.75" style="25" customWidth="1"/>
    <col min="8449" max="8449" width="43.75" style="25" customWidth="1"/>
    <col min="8450" max="8450" width="28.75" style="25" customWidth="1"/>
    <col min="8451" max="8701" width="9" style="25"/>
    <col min="8702" max="8702" width="4.75" style="25" customWidth="1"/>
    <col min="8703" max="8704" width="8.75" style="25" customWidth="1"/>
    <col min="8705" max="8705" width="43.75" style="25" customWidth="1"/>
    <col min="8706" max="8706" width="28.75" style="25" customWidth="1"/>
    <col min="8707" max="8957" width="9" style="25"/>
    <col min="8958" max="8958" width="4.75" style="25" customWidth="1"/>
    <col min="8959" max="8960" width="8.75" style="25" customWidth="1"/>
    <col min="8961" max="8961" width="43.75" style="25" customWidth="1"/>
    <col min="8962" max="8962" width="28.75" style="25" customWidth="1"/>
    <col min="8963" max="9213" width="9" style="25"/>
    <col min="9214" max="9214" width="4.75" style="25" customWidth="1"/>
    <col min="9215" max="9216" width="8.75" style="25" customWidth="1"/>
    <col min="9217" max="9217" width="43.75" style="25" customWidth="1"/>
    <col min="9218" max="9218" width="28.75" style="25" customWidth="1"/>
    <col min="9219" max="9469" width="9" style="25"/>
    <col min="9470" max="9470" width="4.75" style="25" customWidth="1"/>
    <col min="9471" max="9472" width="8.75" style="25" customWidth="1"/>
    <col min="9473" max="9473" width="43.75" style="25" customWidth="1"/>
    <col min="9474" max="9474" width="28.75" style="25" customWidth="1"/>
    <col min="9475" max="9725" width="9" style="25"/>
    <col min="9726" max="9726" width="4.75" style="25" customWidth="1"/>
    <col min="9727" max="9728" width="8.75" style="25" customWidth="1"/>
    <col min="9729" max="9729" width="43.75" style="25" customWidth="1"/>
    <col min="9730" max="9730" width="28.75" style="25" customWidth="1"/>
    <col min="9731" max="9981" width="9" style="25"/>
    <col min="9982" max="9982" width="4.75" style="25" customWidth="1"/>
    <col min="9983" max="9984" width="8.75" style="25" customWidth="1"/>
    <col min="9985" max="9985" width="43.75" style="25" customWidth="1"/>
    <col min="9986" max="9986" width="28.75" style="25" customWidth="1"/>
    <col min="9987" max="10237" width="9" style="25"/>
    <col min="10238" max="10238" width="4.75" style="25" customWidth="1"/>
    <col min="10239" max="10240" width="8.75" style="25" customWidth="1"/>
    <col min="10241" max="10241" width="43.75" style="25" customWidth="1"/>
    <col min="10242" max="10242" width="28.75" style="25" customWidth="1"/>
    <col min="10243" max="10493" width="9" style="25"/>
    <col min="10494" max="10494" width="4.75" style="25" customWidth="1"/>
    <col min="10495" max="10496" width="8.75" style="25" customWidth="1"/>
    <col min="10497" max="10497" width="43.75" style="25" customWidth="1"/>
    <col min="10498" max="10498" width="28.75" style="25" customWidth="1"/>
    <col min="10499" max="10749" width="9" style="25"/>
    <col min="10750" max="10750" width="4.75" style="25" customWidth="1"/>
    <col min="10751" max="10752" width="8.75" style="25" customWidth="1"/>
    <col min="10753" max="10753" width="43.75" style="25" customWidth="1"/>
    <col min="10754" max="10754" width="28.75" style="25" customWidth="1"/>
    <col min="10755" max="11005" width="9" style="25"/>
    <col min="11006" max="11006" width="4.75" style="25" customWidth="1"/>
    <col min="11007" max="11008" width="8.75" style="25" customWidth="1"/>
    <col min="11009" max="11009" width="43.75" style="25" customWidth="1"/>
    <col min="11010" max="11010" width="28.75" style="25" customWidth="1"/>
    <col min="11011" max="11261" width="9" style="25"/>
    <col min="11262" max="11262" width="4.75" style="25" customWidth="1"/>
    <col min="11263" max="11264" width="8.75" style="25" customWidth="1"/>
    <col min="11265" max="11265" width="43.75" style="25" customWidth="1"/>
    <col min="11266" max="11266" width="28.75" style="25" customWidth="1"/>
    <col min="11267" max="11517" width="9" style="25"/>
    <col min="11518" max="11518" width="4.75" style="25" customWidth="1"/>
    <col min="11519" max="11520" width="8.75" style="25" customWidth="1"/>
    <col min="11521" max="11521" width="43.75" style="25" customWidth="1"/>
    <col min="11522" max="11522" width="28.75" style="25" customWidth="1"/>
    <col min="11523" max="11773" width="9" style="25"/>
    <col min="11774" max="11774" width="4.75" style="25" customWidth="1"/>
    <col min="11775" max="11776" width="8.75" style="25" customWidth="1"/>
    <col min="11777" max="11777" width="43.75" style="25" customWidth="1"/>
    <col min="11778" max="11778" width="28.75" style="25" customWidth="1"/>
    <col min="11779" max="12029" width="9" style="25"/>
    <col min="12030" max="12030" width="4.75" style="25" customWidth="1"/>
    <col min="12031" max="12032" width="8.75" style="25" customWidth="1"/>
    <col min="12033" max="12033" width="43.75" style="25" customWidth="1"/>
    <col min="12034" max="12034" width="28.75" style="25" customWidth="1"/>
    <col min="12035" max="12285" width="9" style="25"/>
    <col min="12286" max="12286" width="4.75" style="25" customWidth="1"/>
    <col min="12287" max="12288" width="8.75" style="25" customWidth="1"/>
    <col min="12289" max="12289" width="43.75" style="25" customWidth="1"/>
    <col min="12290" max="12290" width="28.75" style="25" customWidth="1"/>
    <col min="12291" max="12541" width="9" style="25"/>
    <col min="12542" max="12542" width="4.75" style="25" customWidth="1"/>
    <col min="12543" max="12544" width="8.75" style="25" customWidth="1"/>
    <col min="12545" max="12545" width="43.75" style="25" customWidth="1"/>
    <col min="12546" max="12546" width="28.75" style="25" customWidth="1"/>
    <col min="12547" max="12797" width="9" style="25"/>
    <col min="12798" max="12798" width="4.75" style="25" customWidth="1"/>
    <col min="12799" max="12800" width="8.75" style="25" customWidth="1"/>
    <col min="12801" max="12801" width="43.75" style="25" customWidth="1"/>
    <col min="12802" max="12802" width="28.75" style="25" customWidth="1"/>
    <col min="12803" max="13053" width="9" style="25"/>
    <col min="13054" max="13054" width="4.75" style="25" customWidth="1"/>
    <col min="13055" max="13056" width="8.75" style="25" customWidth="1"/>
    <col min="13057" max="13057" width="43.75" style="25" customWidth="1"/>
    <col min="13058" max="13058" width="28.75" style="25" customWidth="1"/>
    <col min="13059" max="13309" width="9" style="25"/>
    <col min="13310" max="13310" width="4.75" style="25" customWidth="1"/>
    <col min="13311" max="13312" width="8.75" style="25" customWidth="1"/>
    <col min="13313" max="13313" width="43.75" style="25" customWidth="1"/>
    <col min="13314" max="13314" width="28.75" style="25" customWidth="1"/>
    <col min="13315" max="13565" width="9" style="25"/>
    <col min="13566" max="13566" width="4.75" style="25" customWidth="1"/>
    <col min="13567" max="13568" width="8.75" style="25" customWidth="1"/>
    <col min="13569" max="13569" width="43.75" style="25" customWidth="1"/>
    <col min="13570" max="13570" width="28.75" style="25" customWidth="1"/>
    <col min="13571" max="13821" width="9" style="25"/>
    <col min="13822" max="13822" width="4.75" style="25" customWidth="1"/>
    <col min="13823" max="13824" width="8.75" style="25" customWidth="1"/>
    <col min="13825" max="13825" width="43.75" style="25" customWidth="1"/>
    <col min="13826" max="13826" width="28.75" style="25" customWidth="1"/>
    <col min="13827" max="14077" width="9" style="25"/>
    <col min="14078" max="14078" width="4.75" style="25" customWidth="1"/>
    <col min="14079" max="14080" width="8.75" style="25" customWidth="1"/>
    <col min="14081" max="14081" width="43.75" style="25" customWidth="1"/>
    <col min="14082" max="14082" width="28.75" style="25" customWidth="1"/>
    <col min="14083" max="14333" width="9" style="25"/>
    <col min="14334" max="14334" width="4.75" style="25" customWidth="1"/>
    <col min="14335" max="14336" width="8.75" style="25" customWidth="1"/>
    <col min="14337" max="14337" width="43.75" style="25" customWidth="1"/>
    <col min="14338" max="14338" width="28.75" style="25" customWidth="1"/>
    <col min="14339" max="14589" width="9" style="25"/>
    <col min="14590" max="14590" width="4.75" style="25" customWidth="1"/>
    <col min="14591" max="14592" width="8.75" style="25" customWidth="1"/>
    <col min="14593" max="14593" width="43.75" style="25" customWidth="1"/>
    <col min="14594" max="14594" width="28.75" style="25" customWidth="1"/>
    <col min="14595" max="14845" width="9" style="25"/>
    <col min="14846" max="14846" width="4.75" style="25" customWidth="1"/>
    <col min="14847" max="14848" width="8.75" style="25" customWidth="1"/>
    <col min="14849" max="14849" width="43.75" style="25" customWidth="1"/>
    <col min="14850" max="14850" width="28.75" style="25" customWidth="1"/>
    <col min="14851" max="15101" width="9" style="25"/>
    <col min="15102" max="15102" width="4.75" style="25" customWidth="1"/>
    <col min="15103" max="15104" width="8.75" style="25" customWidth="1"/>
    <col min="15105" max="15105" width="43.75" style="25" customWidth="1"/>
    <col min="15106" max="15106" width="28.75" style="25" customWidth="1"/>
    <col min="15107" max="15357" width="9" style="25"/>
    <col min="15358" max="15358" width="4.75" style="25" customWidth="1"/>
    <col min="15359" max="15360" width="8.75" style="25" customWidth="1"/>
    <col min="15361" max="15361" width="43.75" style="25" customWidth="1"/>
    <col min="15362" max="15362" width="28.75" style="25" customWidth="1"/>
    <col min="15363" max="15613" width="9" style="25"/>
    <col min="15614" max="15614" width="4.75" style="25" customWidth="1"/>
    <col min="15615" max="15616" width="8.75" style="25" customWidth="1"/>
    <col min="15617" max="15617" width="43.75" style="25" customWidth="1"/>
    <col min="15618" max="15618" width="28.75" style="25" customWidth="1"/>
    <col min="15619" max="15869" width="9" style="25"/>
    <col min="15870" max="15870" width="4.75" style="25" customWidth="1"/>
    <col min="15871" max="15872" width="8.75" style="25" customWidth="1"/>
    <col min="15873" max="15873" width="43.75" style="25" customWidth="1"/>
    <col min="15874" max="15874" width="28.75" style="25" customWidth="1"/>
    <col min="15875" max="16125" width="9" style="25"/>
    <col min="16126" max="16126" width="4.75" style="25" customWidth="1"/>
    <col min="16127" max="16128" width="8.75" style="25" customWidth="1"/>
    <col min="16129" max="16129" width="43.75" style="25" customWidth="1"/>
    <col min="16130" max="16130" width="28.75" style="25" customWidth="1"/>
    <col min="16131" max="16381" width="9" style="25"/>
    <col min="16382" max="16384" width="8.75" style="25" customWidth="1"/>
  </cols>
  <sheetData>
    <row r="1" spans="1:9" ht="23.25" customHeight="1" x14ac:dyDescent="0.2">
      <c r="A1" s="108" t="s">
        <v>103</v>
      </c>
      <c r="B1" s="76"/>
      <c r="D1" s="65"/>
    </row>
    <row r="2" spans="1:9" ht="18.75" x14ac:dyDescent="0.15">
      <c r="D2" s="75" t="s">
        <v>25</v>
      </c>
    </row>
    <row r="3" spans="1:9" s="90" customFormat="1" ht="22.5" customHeight="1" thickBot="1" x14ac:dyDescent="0.2">
      <c r="B3" s="91"/>
      <c r="C3" s="29"/>
      <c r="D3" s="29"/>
      <c r="E3" s="92" t="s">
        <v>96</v>
      </c>
    </row>
    <row r="4" spans="1:9" ht="30.75" customHeight="1" thickBot="1" x14ac:dyDescent="0.2">
      <c r="A4" s="80" t="s">
        <v>7</v>
      </c>
      <c r="B4" s="81" t="s">
        <v>8</v>
      </c>
      <c r="C4" s="82" t="s">
        <v>88</v>
      </c>
      <c r="D4" s="82" t="s">
        <v>19</v>
      </c>
      <c r="E4" s="83" t="s">
        <v>9</v>
      </c>
    </row>
    <row r="5" spans="1:9" ht="27" customHeight="1" x14ac:dyDescent="0.15">
      <c r="A5" s="84">
        <v>4</v>
      </c>
      <c r="B5" s="77" t="s">
        <v>50</v>
      </c>
      <c r="C5" s="78" t="s">
        <v>17</v>
      </c>
      <c r="D5" s="79" t="s">
        <v>78</v>
      </c>
      <c r="E5" s="85" t="s">
        <v>51</v>
      </c>
      <c r="G5" s="1"/>
      <c r="H5" s="1"/>
    </row>
    <row r="6" spans="1:9" ht="27" customHeight="1" x14ac:dyDescent="0.15">
      <c r="A6" s="105">
        <v>5</v>
      </c>
      <c r="B6" s="103" t="s">
        <v>52</v>
      </c>
      <c r="C6" s="73" t="s">
        <v>89</v>
      </c>
      <c r="D6" s="106" t="s">
        <v>107</v>
      </c>
      <c r="E6" s="102" t="s">
        <v>18</v>
      </c>
      <c r="F6" s="27"/>
      <c r="G6" s="1"/>
      <c r="H6" s="1"/>
    </row>
    <row r="7" spans="1:9" ht="27" customHeight="1" x14ac:dyDescent="0.15">
      <c r="A7" s="105">
        <v>5</v>
      </c>
      <c r="B7" s="103" t="s">
        <v>74</v>
      </c>
      <c r="C7" s="73" t="s">
        <v>80</v>
      </c>
      <c r="D7" s="104" t="s">
        <v>75</v>
      </c>
      <c r="E7" s="102" t="s">
        <v>86</v>
      </c>
      <c r="F7" s="28"/>
      <c r="G7" s="1"/>
      <c r="H7" s="1"/>
      <c r="I7" s="93"/>
    </row>
    <row r="8" spans="1:9" ht="27" customHeight="1" x14ac:dyDescent="0.15">
      <c r="A8" s="86">
        <v>6</v>
      </c>
      <c r="B8" s="49" t="s">
        <v>53</v>
      </c>
      <c r="C8" s="52" t="s">
        <v>90</v>
      </c>
      <c r="D8" s="71" t="s">
        <v>54</v>
      </c>
      <c r="E8" s="87" t="s">
        <v>56</v>
      </c>
      <c r="F8" s="28"/>
      <c r="G8" s="1"/>
      <c r="H8" s="1"/>
      <c r="I8" s="93"/>
    </row>
    <row r="9" spans="1:9" ht="27" customHeight="1" x14ac:dyDescent="0.15">
      <c r="A9" s="86">
        <v>6</v>
      </c>
      <c r="B9" s="49" t="s">
        <v>55</v>
      </c>
      <c r="C9" s="52" t="s">
        <v>90</v>
      </c>
      <c r="D9" s="71" t="s">
        <v>257</v>
      </c>
      <c r="E9" s="87" t="s">
        <v>51</v>
      </c>
      <c r="F9" s="28"/>
      <c r="G9" s="1"/>
      <c r="H9" s="1"/>
      <c r="I9" s="93"/>
    </row>
    <row r="10" spans="1:9" ht="37.5" customHeight="1" x14ac:dyDescent="0.15">
      <c r="A10" s="86">
        <v>7</v>
      </c>
      <c r="B10" s="49" t="s">
        <v>94</v>
      </c>
      <c r="C10" s="52" t="s">
        <v>90</v>
      </c>
      <c r="D10" s="71" t="s">
        <v>91</v>
      </c>
      <c r="E10" s="101" t="s">
        <v>58</v>
      </c>
      <c r="F10" s="28"/>
      <c r="G10" s="30"/>
      <c r="H10" s="93"/>
      <c r="I10" s="93"/>
    </row>
    <row r="11" spans="1:9" ht="36" customHeight="1" x14ac:dyDescent="0.15">
      <c r="A11" s="86">
        <v>9</v>
      </c>
      <c r="B11" s="49" t="s">
        <v>53</v>
      </c>
      <c r="C11" s="52" t="s">
        <v>90</v>
      </c>
      <c r="D11" s="71" t="s">
        <v>85</v>
      </c>
      <c r="E11" s="87" t="s">
        <v>57</v>
      </c>
      <c r="F11" s="28"/>
      <c r="G11" s="30"/>
      <c r="H11" s="93"/>
      <c r="I11" s="93"/>
    </row>
    <row r="12" spans="1:9" ht="27" customHeight="1" x14ac:dyDescent="0.15">
      <c r="A12" s="88">
        <v>9</v>
      </c>
      <c r="B12" s="72" t="s">
        <v>87</v>
      </c>
      <c r="C12" s="73" t="s">
        <v>80</v>
      </c>
      <c r="D12" s="74" t="s">
        <v>59</v>
      </c>
      <c r="E12" s="89" t="s">
        <v>60</v>
      </c>
      <c r="F12" s="28"/>
      <c r="G12" s="29"/>
      <c r="H12" s="93"/>
      <c r="I12" s="93"/>
    </row>
    <row r="13" spans="1:9" ht="25.5" customHeight="1" x14ac:dyDescent="0.15">
      <c r="A13" s="88">
        <v>9</v>
      </c>
      <c r="B13" s="72" t="s">
        <v>50</v>
      </c>
      <c r="C13" s="73" t="s">
        <v>90</v>
      </c>
      <c r="D13" s="74" t="s">
        <v>84</v>
      </c>
      <c r="E13" s="89" t="s">
        <v>61</v>
      </c>
      <c r="F13" s="28"/>
      <c r="G13" s="29"/>
      <c r="H13" s="93"/>
      <c r="I13" s="93"/>
    </row>
    <row r="14" spans="1:9" ht="27" customHeight="1" x14ac:dyDescent="0.15">
      <c r="A14" s="105">
        <v>9</v>
      </c>
      <c r="B14" s="103" t="s">
        <v>62</v>
      </c>
      <c r="C14" s="73" t="s">
        <v>89</v>
      </c>
      <c r="D14" s="104" t="s">
        <v>109</v>
      </c>
      <c r="E14" s="102" t="s">
        <v>63</v>
      </c>
      <c r="F14" s="32"/>
      <c r="G14" s="33"/>
      <c r="H14" s="93"/>
      <c r="I14" s="93"/>
    </row>
    <row r="15" spans="1:9" ht="27" customHeight="1" x14ac:dyDescent="0.15">
      <c r="A15" s="105">
        <v>9</v>
      </c>
      <c r="B15" s="103" t="s">
        <v>92</v>
      </c>
      <c r="C15" s="73" t="s">
        <v>89</v>
      </c>
      <c r="D15" s="104" t="s">
        <v>110</v>
      </c>
      <c r="E15" s="102" t="s">
        <v>95</v>
      </c>
      <c r="F15" s="32"/>
      <c r="G15" s="33"/>
      <c r="H15" s="93"/>
      <c r="I15" s="93"/>
    </row>
    <row r="16" spans="1:9" ht="27" customHeight="1" x14ac:dyDescent="0.15">
      <c r="A16" s="86">
        <v>10</v>
      </c>
      <c r="B16" s="49" t="s">
        <v>64</v>
      </c>
      <c r="C16" s="73" t="s">
        <v>90</v>
      </c>
      <c r="D16" s="71" t="s">
        <v>79</v>
      </c>
      <c r="E16" s="87" t="s">
        <v>65</v>
      </c>
      <c r="F16" s="32"/>
      <c r="G16" s="33"/>
      <c r="H16" s="93"/>
      <c r="I16" s="93"/>
    </row>
    <row r="17" spans="1:9" ht="38.25" customHeight="1" x14ac:dyDescent="0.15">
      <c r="A17" s="86">
        <v>10</v>
      </c>
      <c r="B17" s="49" t="s">
        <v>66</v>
      </c>
      <c r="C17" s="73" t="s">
        <v>90</v>
      </c>
      <c r="D17" s="71" t="s">
        <v>81</v>
      </c>
      <c r="E17" s="89" t="s">
        <v>57</v>
      </c>
      <c r="F17" s="28"/>
      <c r="G17" s="29"/>
      <c r="H17" s="93"/>
      <c r="I17" s="93"/>
    </row>
    <row r="18" spans="1:9" ht="27" customHeight="1" x14ac:dyDescent="0.15">
      <c r="A18" s="86">
        <v>11</v>
      </c>
      <c r="B18" s="49" t="s">
        <v>67</v>
      </c>
      <c r="C18" s="73" t="s">
        <v>90</v>
      </c>
      <c r="D18" s="71" t="s">
        <v>69</v>
      </c>
      <c r="E18" s="89" t="s">
        <v>68</v>
      </c>
      <c r="F18" s="28"/>
      <c r="G18" s="29"/>
      <c r="H18" s="93"/>
      <c r="I18" s="93"/>
    </row>
    <row r="19" spans="1:9" ht="27" customHeight="1" x14ac:dyDescent="0.15">
      <c r="A19" s="86">
        <v>11</v>
      </c>
      <c r="B19" s="49" t="s">
        <v>70</v>
      </c>
      <c r="C19" s="73" t="s">
        <v>90</v>
      </c>
      <c r="D19" s="71" t="s">
        <v>83</v>
      </c>
      <c r="E19" s="89" t="s">
        <v>71</v>
      </c>
      <c r="F19" s="28"/>
      <c r="G19" s="29"/>
      <c r="H19" s="93"/>
      <c r="I19" s="93"/>
    </row>
    <row r="20" spans="1:9" ht="27" customHeight="1" x14ac:dyDescent="0.15">
      <c r="A20" s="86">
        <v>12</v>
      </c>
      <c r="B20" s="49" t="s">
        <v>76</v>
      </c>
      <c r="C20" s="73" t="s">
        <v>90</v>
      </c>
      <c r="D20" s="71" t="s">
        <v>82</v>
      </c>
      <c r="E20" s="89" t="s">
        <v>77</v>
      </c>
      <c r="F20" s="28"/>
      <c r="G20" s="34"/>
      <c r="H20" s="93"/>
      <c r="I20" s="93"/>
    </row>
    <row r="21" spans="1:9" ht="27" customHeight="1" thickBot="1" x14ac:dyDescent="0.2">
      <c r="A21" s="109">
        <v>1</v>
      </c>
      <c r="B21" s="110" t="s">
        <v>72</v>
      </c>
      <c r="C21" s="111" t="s">
        <v>90</v>
      </c>
      <c r="D21" s="112" t="s">
        <v>73</v>
      </c>
      <c r="E21" s="113" t="s">
        <v>57</v>
      </c>
      <c r="F21" s="28"/>
      <c r="G21" s="34"/>
      <c r="H21" s="93"/>
      <c r="I21" s="93"/>
    </row>
    <row r="22" spans="1:9" ht="33" customHeight="1" x14ac:dyDescent="0.15">
      <c r="B22" s="53"/>
      <c r="D22" s="68"/>
    </row>
    <row r="23" spans="1:9" ht="25.15" customHeight="1" x14ac:dyDescent="0.15">
      <c r="B23" s="53"/>
      <c r="D23" s="68"/>
    </row>
    <row r="24" spans="1:9" s="23" customFormat="1" ht="19.899999999999999" customHeight="1" x14ac:dyDescent="0.2">
      <c r="A24" s="50"/>
      <c r="B24" s="50"/>
      <c r="C24" s="50"/>
      <c r="D24" s="69"/>
      <c r="E24" s="21"/>
    </row>
    <row r="25" spans="1:9" ht="30" customHeight="1" x14ac:dyDescent="0.15">
      <c r="A25" s="24"/>
      <c r="B25" s="54"/>
      <c r="C25" s="24"/>
      <c r="D25" s="70"/>
      <c r="E25" s="19"/>
    </row>
    <row r="26" spans="1:9" ht="25.15" customHeight="1" x14ac:dyDescent="0.2">
      <c r="A26" s="51"/>
      <c r="B26" s="4"/>
      <c r="C26" s="4"/>
      <c r="D26" s="66"/>
      <c r="E26" s="19"/>
    </row>
    <row r="27" spans="1:9" ht="25.15" customHeight="1" x14ac:dyDescent="0.15">
      <c r="A27" s="28"/>
      <c r="B27" s="37"/>
      <c r="C27" s="48"/>
      <c r="E27" s="56"/>
    </row>
    <row r="28" spans="1:9" ht="25.15" customHeight="1" x14ac:dyDescent="0.15">
      <c r="A28" s="28"/>
      <c r="B28" s="37"/>
      <c r="C28" s="48"/>
      <c r="E28" s="56"/>
    </row>
    <row r="29" spans="1:9" ht="25.15" customHeight="1" x14ac:dyDescent="0.15">
      <c r="A29" s="28"/>
      <c r="B29" s="37"/>
      <c r="C29" s="48"/>
      <c r="E29" s="57"/>
      <c r="F29" s="28"/>
      <c r="G29" s="28"/>
    </row>
    <row r="30" spans="1:9" ht="25.15" customHeight="1" x14ac:dyDescent="0.15">
      <c r="A30" s="28"/>
      <c r="B30" s="37"/>
      <c r="E30" s="58"/>
      <c r="F30" s="28"/>
      <c r="G30" s="29"/>
    </row>
    <row r="31" spans="1:9" ht="25.15" customHeight="1" x14ac:dyDescent="0.15">
      <c r="A31" s="28"/>
      <c r="B31" s="37"/>
      <c r="D31" s="31"/>
      <c r="E31" s="57"/>
      <c r="F31" s="28"/>
      <c r="G31" s="30"/>
    </row>
    <row r="32" spans="1:9" ht="25.15" customHeight="1" x14ac:dyDescent="0.15">
      <c r="A32" s="32"/>
      <c r="B32" s="38"/>
      <c r="C32" s="33"/>
      <c r="D32" s="33"/>
      <c r="E32" s="59"/>
      <c r="F32" s="32"/>
      <c r="G32" s="33"/>
    </row>
    <row r="33" spans="1:7" ht="25.15" customHeight="1" x14ac:dyDescent="0.15">
      <c r="A33" s="32"/>
      <c r="B33" s="38"/>
      <c r="D33" s="66"/>
      <c r="E33" s="59"/>
      <c r="F33" s="32"/>
      <c r="G33" s="33"/>
    </row>
    <row r="34" spans="1:7" ht="25.15" customHeight="1" x14ac:dyDescent="0.15">
      <c r="A34" s="28"/>
      <c r="B34" s="39"/>
      <c r="D34" s="31"/>
      <c r="E34" s="57"/>
      <c r="F34" s="28"/>
      <c r="G34" s="29"/>
    </row>
    <row r="35" spans="1:7" ht="25.15" customHeight="1" x14ac:dyDescent="0.15">
      <c r="A35" s="28"/>
      <c r="B35" s="39"/>
      <c r="D35" s="31"/>
      <c r="E35" s="57"/>
      <c r="F35" s="28"/>
      <c r="G35" s="33"/>
    </row>
    <row r="36" spans="1:7" ht="25.15" customHeight="1" x14ac:dyDescent="0.15">
      <c r="A36" s="28"/>
      <c r="B36" s="37"/>
      <c r="D36" s="31"/>
      <c r="E36" s="59"/>
      <c r="F36" s="28"/>
      <c r="G36" s="40"/>
    </row>
    <row r="37" spans="1:7" ht="25.15" customHeight="1" x14ac:dyDescent="0.15">
      <c r="A37" s="28"/>
      <c r="B37" s="37"/>
      <c r="D37" s="40"/>
      <c r="E37" s="60"/>
      <c r="F37" s="28"/>
      <c r="G37" s="40"/>
    </row>
    <row r="38" spans="1:7" ht="25.15" customHeight="1" x14ac:dyDescent="0.15">
      <c r="A38" s="28"/>
      <c r="B38" s="37"/>
      <c r="D38" s="40"/>
      <c r="E38" s="60"/>
      <c r="F38" s="28"/>
      <c r="G38" s="40"/>
    </row>
    <row r="39" spans="1:7" ht="25.15" customHeight="1" x14ac:dyDescent="0.15">
      <c r="A39" s="32"/>
      <c r="B39" s="38"/>
      <c r="D39" s="33"/>
      <c r="E39" s="61"/>
      <c r="F39" s="32"/>
      <c r="G39" s="29"/>
    </row>
    <row r="40" spans="1:7" ht="25.15" customHeight="1" x14ac:dyDescent="0.15">
      <c r="A40" s="35"/>
      <c r="B40" s="41"/>
      <c r="C40" s="36"/>
      <c r="D40" s="36"/>
      <c r="E40" s="62"/>
      <c r="F40" s="35"/>
      <c r="G40" s="36"/>
    </row>
    <row r="41" spans="1:7" ht="25.15" customHeight="1" x14ac:dyDescent="0.15">
      <c r="A41" s="28"/>
      <c r="B41" s="37"/>
      <c r="D41" s="40"/>
      <c r="E41" s="60"/>
      <c r="F41" s="28"/>
      <c r="G41" s="40"/>
    </row>
    <row r="42" spans="1:7" ht="25.15" customHeight="1" x14ac:dyDescent="0.15">
      <c r="E42" s="63"/>
      <c r="F42" s="26"/>
    </row>
    <row r="43" spans="1:7" x14ac:dyDescent="0.15">
      <c r="A43" s="43"/>
      <c r="B43" s="37"/>
      <c r="D43" s="67"/>
      <c r="E43" s="64"/>
    </row>
    <row r="44" spans="1:7" x14ac:dyDescent="0.15">
      <c r="A44" s="43"/>
      <c r="B44" s="37"/>
      <c r="D44" s="67"/>
      <c r="E44" s="64"/>
    </row>
    <row r="45" spans="1:7" x14ac:dyDescent="0.15">
      <c r="A45" s="43"/>
      <c r="B45" s="37"/>
      <c r="D45" s="67"/>
      <c r="E45" s="64"/>
    </row>
    <row r="46" spans="1:7" x14ac:dyDescent="0.15">
      <c r="A46" s="43"/>
      <c r="B46" s="37"/>
      <c r="D46" s="67"/>
      <c r="E46" s="64"/>
    </row>
    <row r="47" spans="1:7" x14ac:dyDescent="0.15">
      <c r="A47" s="43"/>
      <c r="B47" s="37"/>
      <c r="D47" s="67"/>
      <c r="E47" s="64"/>
    </row>
    <row r="48" spans="1:7" x14ac:dyDescent="0.15">
      <c r="A48" s="43"/>
      <c r="B48" s="37"/>
      <c r="D48" s="67"/>
      <c r="E48" s="64"/>
    </row>
    <row r="49" spans="1:5" x14ac:dyDescent="0.15">
      <c r="A49" s="43"/>
      <c r="B49" s="37"/>
      <c r="D49" s="67"/>
      <c r="E49" s="64"/>
    </row>
    <row r="50" spans="1:5" x14ac:dyDescent="0.15">
      <c r="A50" s="43"/>
      <c r="B50" s="37"/>
      <c r="D50" s="67"/>
      <c r="E50" s="64"/>
    </row>
    <row r="51" spans="1:5" x14ac:dyDescent="0.15">
      <c r="A51" s="43"/>
      <c r="B51" s="37"/>
      <c r="D51" s="66"/>
      <c r="E51" s="64"/>
    </row>
    <row r="52" spans="1:5" x14ac:dyDescent="0.15">
      <c r="A52" s="43"/>
      <c r="B52" s="37"/>
      <c r="D52" s="66"/>
      <c r="E52" s="64"/>
    </row>
  </sheetData>
  <phoneticPr fontId="15"/>
  <pageMargins left="0.25" right="0.25" top="0.75" bottom="0.75" header="0.3" footer="0.3"/>
  <pageSetup paperSize="9" scale="91" fitToHeight="0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D835F-58E8-4BD3-9513-38CB18B289C4}">
  <sheetPr>
    <pageSetUpPr fitToPage="1"/>
  </sheetPr>
  <dimension ref="A1:E36"/>
  <sheetViews>
    <sheetView workbookViewId="0">
      <selection activeCell="I7" sqref="I7"/>
    </sheetView>
  </sheetViews>
  <sheetFormatPr defaultRowHeight="18.75" x14ac:dyDescent="0.15"/>
  <cols>
    <col min="1" max="1" width="15.125" style="141" bestFit="1" customWidth="1"/>
    <col min="2" max="2" width="10.375" style="141" customWidth="1"/>
    <col min="3" max="3" width="11.375" style="141" customWidth="1"/>
    <col min="4" max="4" width="11.25" style="141" customWidth="1"/>
    <col min="5" max="5" width="47.875" style="141" customWidth="1"/>
    <col min="6" max="16384" width="9" style="141"/>
  </cols>
  <sheetData>
    <row r="1" spans="1:5" ht="24" x14ac:dyDescent="0.15">
      <c r="A1" s="142" t="s">
        <v>99</v>
      </c>
    </row>
    <row r="3" spans="1:5" ht="19.5" x14ac:dyDescent="0.15">
      <c r="A3" s="140" t="s">
        <v>255</v>
      </c>
    </row>
    <row r="4" spans="1:5" x14ac:dyDescent="0.15">
      <c r="A4" s="236" t="s">
        <v>131</v>
      </c>
      <c r="B4" s="236"/>
      <c r="C4" s="236"/>
      <c r="D4" s="236"/>
      <c r="E4" s="236"/>
    </row>
    <row r="5" spans="1:5" ht="12" customHeight="1" x14ac:dyDescent="0.15"/>
    <row r="6" spans="1:5" ht="19.5" thickBot="1" x14ac:dyDescent="0.2">
      <c r="A6" s="143" t="s">
        <v>132</v>
      </c>
      <c r="E6" s="144" t="s">
        <v>133</v>
      </c>
    </row>
    <row r="7" spans="1:5" ht="19.5" thickBot="1" x14ac:dyDescent="0.2">
      <c r="A7" s="145" t="s">
        <v>134</v>
      </c>
      <c r="B7" s="146" t="s">
        <v>135</v>
      </c>
      <c r="C7" s="146" t="s">
        <v>136</v>
      </c>
      <c r="D7" s="146" t="s">
        <v>137</v>
      </c>
      <c r="E7" s="147" t="s">
        <v>138</v>
      </c>
    </row>
    <row r="8" spans="1:5" ht="21.95" customHeight="1" x14ac:dyDescent="0.15">
      <c r="A8" s="148" t="s">
        <v>139</v>
      </c>
      <c r="B8" s="149">
        <v>270000</v>
      </c>
      <c r="C8" s="149">
        <v>281000</v>
      </c>
      <c r="D8" s="149">
        <f t="shared" ref="D8:D18" si="0">IF(C8=0,0,C8-B8)</f>
        <v>11000</v>
      </c>
      <c r="E8" s="150" t="s">
        <v>140</v>
      </c>
    </row>
    <row r="9" spans="1:5" ht="21.95" customHeight="1" x14ac:dyDescent="0.15">
      <c r="A9" s="237" t="s">
        <v>142</v>
      </c>
      <c r="B9" s="152">
        <v>500000</v>
      </c>
      <c r="C9" s="152">
        <v>1656520</v>
      </c>
      <c r="D9" s="152">
        <f>IF(C9=0,0,C9-B9)</f>
        <v>1156520</v>
      </c>
      <c r="E9" s="228" t="s">
        <v>250</v>
      </c>
    </row>
    <row r="10" spans="1:5" ht="21.95" customHeight="1" x14ac:dyDescent="0.15">
      <c r="A10" s="238"/>
      <c r="B10" s="152">
        <v>0</v>
      </c>
      <c r="C10" s="152">
        <v>1001090</v>
      </c>
      <c r="D10" s="152">
        <v>1001090</v>
      </c>
      <c r="E10" s="230" t="s">
        <v>254</v>
      </c>
    </row>
    <row r="11" spans="1:5" ht="21.95" customHeight="1" x14ac:dyDescent="0.15">
      <c r="A11" s="229" t="s">
        <v>251</v>
      </c>
      <c r="B11" s="152">
        <v>0</v>
      </c>
      <c r="C11" s="152">
        <v>546440</v>
      </c>
      <c r="D11" s="152">
        <f t="shared" si="0"/>
        <v>546440</v>
      </c>
      <c r="E11" s="228" t="s">
        <v>245</v>
      </c>
    </row>
    <row r="12" spans="1:5" ht="21.95" customHeight="1" x14ac:dyDescent="0.15">
      <c r="A12" s="157" t="s">
        <v>143</v>
      </c>
      <c r="B12" s="152">
        <v>64000</v>
      </c>
      <c r="C12" s="152">
        <v>7000</v>
      </c>
      <c r="D12" s="152">
        <f>IF(C12=0,0,C12-B12)</f>
        <v>-57000</v>
      </c>
      <c r="E12" s="227" t="s">
        <v>253</v>
      </c>
    </row>
    <row r="13" spans="1:5" ht="21.95" customHeight="1" x14ac:dyDescent="0.15">
      <c r="A13" s="237" t="s">
        <v>21</v>
      </c>
      <c r="B13" s="152">
        <v>35000</v>
      </c>
      <c r="C13" s="152">
        <v>39916</v>
      </c>
      <c r="D13" s="152">
        <f>IF(C13=0,0,C13-B13)</f>
        <v>4916</v>
      </c>
      <c r="E13" s="228" t="s">
        <v>248</v>
      </c>
    </row>
    <row r="14" spans="1:5" ht="21.95" customHeight="1" x14ac:dyDescent="0.15">
      <c r="A14" s="238"/>
      <c r="B14" s="152">
        <v>0</v>
      </c>
      <c r="C14" s="152">
        <v>50000</v>
      </c>
      <c r="D14" s="152">
        <f>IF(C14=0,0,C14-B14)</f>
        <v>50000</v>
      </c>
      <c r="E14" s="227" t="s">
        <v>247</v>
      </c>
    </row>
    <row r="15" spans="1:5" ht="21.95" customHeight="1" x14ac:dyDescent="0.15">
      <c r="A15" s="151" t="s">
        <v>144</v>
      </c>
      <c r="B15" s="152">
        <v>107000</v>
      </c>
      <c r="C15" s="152">
        <v>107000</v>
      </c>
      <c r="D15" s="152">
        <f t="shared" si="0"/>
        <v>0</v>
      </c>
      <c r="E15" s="210" t="s">
        <v>233</v>
      </c>
    </row>
    <row r="16" spans="1:5" ht="21.95" customHeight="1" x14ac:dyDescent="0.15">
      <c r="A16" s="237" t="s">
        <v>145</v>
      </c>
      <c r="B16" s="152">
        <v>0</v>
      </c>
      <c r="C16" s="152">
        <v>2204951</v>
      </c>
      <c r="D16" s="152">
        <f>IF(C16=0,0,C16-B16)</f>
        <v>2204951</v>
      </c>
      <c r="E16" s="228" t="s">
        <v>244</v>
      </c>
    </row>
    <row r="17" spans="1:5" ht="21.95" customHeight="1" x14ac:dyDescent="0.15">
      <c r="A17" s="238"/>
      <c r="B17" s="152">
        <v>0</v>
      </c>
      <c r="C17" s="152">
        <v>38082</v>
      </c>
      <c r="D17" s="152">
        <f>IF(C17=0,0,C17-B17)</f>
        <v>38082</v>
      </c>
      <c r="E17" s="227" t="s">
        <v>249</v>
      </c>
    </row>
    <row r="18" spans="1:5" ht="21.95" customHeight="1" x14ac:dyDescent="0.15">
      <c r="A18" s="151" t="s">
        <v>146</v>
      </c>
      <c r="B18" s="152">
        <v>10</v>
      </c>
      <c r="C18" s="152">
        <v>1350</v>
      </c>
      <c r="D18" s="152">
        <f t="shared" si="0"/>
        <v>1340</v>
      </c>
      <c r="E18" s="228" t="s">
        <v>246</v>
      </c>
    </row>
    <row r="19" spans="1:5" ht="21.95" customHeight="1" thickBot="1" x14ac:dyDescent="0.2">
      <c r="A19" s="183" t="s">
        <v>147</v>
      </c>
      <c r="B19" s="184">
        <v>16090</v>
      </c>
      <c r="C19" s="184">
        <v>16090</v>
      </c>
      <c r="D19" s="184">
        <f>IF(C19=0,0,C19-B19)</f>
        <v>0</v>
      </c>
      <c r="E19" s="185"/>
    </row>
    <row r="20" spans="1:5" ht="28.5" customHeight="1" thickTop="1" thickBot="1" x14ac:dyDescent="0.2">
      <c r="A20" s="180" t="s">
        <v>148</v>
      </c>
      <c r="B20" s="181">
        <f>SUM(B8:B19)</f>
        <v>992100</v>
      </c>
      <c r="C20" s="190">
        <f>SUM(C8:C19)</f>
        <v>5949439</v>
      </c>
      <c r="D20" s="181">
        <f>SUM(D8:D19)</f>
        <v>4957339</v>
      </c>
      <c r="E20" s="182"/>
    </row>
    <row r="22" spans="1:5" ht="29.25" customHeight="1" thickBot="1" x14ac:dyDescent="0.2">
      <c r="A22" s="143" t="s">
        <v>149</v>
      </c>
      <c r="E22" s="144" t="s">
        <v>133</v>
      </c>
    </row>
    <row r="23" spans="1:5" ht="19.5" thickBot="1" x14ac:dyDescent="0.2">
      <c r="A23" s="145" t="s">
        <v>134</v>
      </c>
      <c r="B23" s="146" t="s">
        <v>135</v>
      </c>
      <c r="C23" s="146" t="s">
        <v>136</v>
      </c>
      <c r="D23" s="146" t="s">
        <v>137</v>
      </c>
      <c r="E23" s="147" t="s">
        <v>138</v>
      </c>
    </row>
    <row r="24" spans="1:5" ht="21.95" customHeight="1" x14ac:dyDescent="0.15">
      <c r="A24" s="155" t="s">
        <v>150</v>
      </c>
      <c r="B24" s="156">
        <v>271000</v>
      </c>
      <c r="C24" s="156">
        <v>278000</v>
      </c>
      <c r="D24" s="156">
        <f t="shared" ref="D24:D33" si="1">IF(C24=0,0,C24-B24)</f>
        <v>7000</v>
      </c>
      <c r="E24" s="211" t="s">
        <v>235</v>
      </c>
    </row>
    <row r="25" spans="1:5" ht="21.95" customHeight="1" x14ac:dyDescent="0.15">
      <c r="A25" s="157" t="s">
        <v>141</v>
      </c>
      <c r="B25" s="152">
        <v>0</v>
      </c>
      <c r="C25" s="152">
        <v>1310200</v>
      </c>
      <c r="D25" s="152">
        <f t="shared" si="1"/>
        <v>1310200</v>
      </c>
      <c r="E25" s="225" t="s">
        <v>242</v>
      </c>
    </row>
    <row r="26" spans="1:5" ht="21.95" customHeight="1" x14ac:dyDescent="0.15">
      <c r="A26" s="151" t="s">
        <v>152</v>
      </c>
      <c r="B26" s="152">
        <v>300000</v>
      </c>
      <c r="C26" s="152">
        <f>800640-920</f>
        <v>799720</v>
      </c>
      <c r="D26" s="152">
        <f t="shared" si="1"/>
        <v>499720</v>
      </c>
      <c r="E26" s="191" t="s">
        <v>189</v>
      </c>
    </row>
    <row r="27" spans="1:5" ht="21.95" customHeight="1" x14ac:dyDescent="0.15">
      <c r="A27" s="151" t="s">
        <v>151</v>
      </c>
      <c r="B27" s="152">
        <v>200000</v>
      </c>
      <c r="C27" s="152">
        <v>977504</v>
      </c>
      <c r="D27" s="152">
        <f>IF(C27=0,0,C27-B27)</f>
        <v>777504</v>
      </c>
      <c r="E27" s="230" t="s">
        <v>252</v>
      </c>
    </row>
    <row r="28" spans="1:5" ht="21.95" customHeight="1" x14ac:dyDescent="0.15">
      <c r="A28" s="151" t="s">
        <v>153</v>
      </c>
      <c r="B28" s="152">
        <v>25000</v>
      </c>
      <c r="C28" s="152">
        <f>6063+2000+2100</f>
        <v>10163</v>
      </c>
      <c r="D28" s="152">
        <f t="shared" si="1"/>
        <v>-14837</v>
      </c>
      <c r="E28" s="191" t="s">
        <v>190</v>
      </c>
    </row>
    <row r="29" spans="1:5" ht="21.95" customHeight="1" x14ac:dyDescent="0.15">
      <c r="A29" s="151" t="s">
        <v>22</v>
      </c>
      <c r="B29" s="152">
        <v>50000</v>
      </c>
      <c r="C29" s="152">
        <f>34160+2054+220+420</f>
        <v>36854</v>
      </c>
      <c r="D29" s="152">
        <f t="shared" si="1"/>
        <v>-13146</v>
      </c>
      <c r="E29" s="191" t="s">
        <v>191</v>
      </c>
    </row>
    <row r="30" spans="1:5" ht="21.95" customHeight="1" x14ac:dyDescent="0.15">
      <c r="A30" s="151" t="s">
        <v>156</v>
      </c>
      <c r="B30" s="152">
        <v>11000</v>
      </c>
      <c r="C30" s="152">
        <f>44000+11000</f>
        <v>55000</v>
      </c>
      <c r="D30" s="152">
        <f>IF(C30=0,0,C30-B30)</f>
        <v>44000</v>
      </c>
      <c r="E30" s="191" t="s">
        <v>192</v>
      </c>
    </row>
    <row r="31" spans="1:5" ht="21.95" customHeight="1" x14ac:dyDescent="0.15">
      <c r="A31" s="151" t="s">
        <v>154</v>
      </c>
      <c r="B31" s="152">
        <v>5000</v>
      </c>
      <c r="C31" s="152">
        <f>5289+593</f>
        <v>5882</v>
      </c>
      <c r="D31" s="152">
        <f t="shared" si="1"/>
        <v>882</v>
      </c>
      <c r="E31" s="153"/>
    </row>
    <row r="32" spans="1:5" ht="21.95" customHeight="1" x14ac:dyDescent="0.15">
      <c r="A32" s="151" t="s">
        <v>155</v>
      </c>
      <c r="B32" s="152">
        <v>0</v>
      </c>
      <c r="C32" s="152">
        <v>3960</v>
      </c>
      <c r="D32" s="152">
        <f t="shared" si="1"/>
        <v>3960</v>
      </c>
      <c r="E32" s="153"/>
    </row>
    <row r="33" spans="1:5" ht="21.95" customHeight="1" thickBot="1" x14ac:dyDescent="0.2">
      <c r="A33" s="151" t="s">
        <v>144</v>
      </c>
      <c r="B33" s="152">
        <v>107000</v>
      </c>
      <c r="C33" s="152">
        <v>93000</v>
      </c>
      <c r="D33" s="152">
        <f t="shared" si="1"/>
        <v>-14000</v>
      </c>
      <c r="E33" s="191" t="s">
        <v>237</v>
      </c>
    </row>
    <row r="34" spans="1:5" ht="21.95" customHeight="1" thickBot="1" x14ac:dyDescent="0.2">
      <c r="A34" s="145" t="s">
        <v>157</v>
      </c>
      <c r="B34" s="154">
        <f>SUM(B24:B33)</f>
        <v>969000</v>
      </c>
      <c r="C34" s="154">
        <f>SUM(C24:C33)</f>
        <v>3570283</v>
      </c>
      <c r="D34" s="154">
        <f>SUM(D24:D33)</f>
        <v>2601283</v>
      </c>
      <c r="E34" s="147"/>
    </row>
    <row r="35" spans="1:5" ht="21.95" customHeight="1" thickBot="1" x14ac:dyDescent="0.2">
      <c r="A35" s="223" t="s">
        <v>158</v>
      </c>
      <c r="B35" s="224">
        <f>B20-B34</f>
        <v>23100</v>
      </c>
      <c r="C35" s="224">
        <f>C20-C34</f>
        <v>2379156</v>
      </c>
      <c r="D35" s="224">
        <f>D20-D34</f>
        <v>2356056</v>
      </c>
      <c r="E35" s="226" t="s">
        <v>243</v>
      </c>
    </row>
    <row r="36" spans="1:5" ht="30" customHeight="1" thickTop="1" thickBot="1" x14ac:dyDescent="0.2">
      <c r="A36" s="180" t="s">
        <v>148</v>
      </c>
      <c r="B36" s="181">
        <f>SUM(B34:B35)</f>
        <v>992100</v>
      </c>
      <c r="C36" s="190">
        <f t="shared" ref="C36:D36" si="2">SUM(C34:C35)</f>
        <v>5949439</v>
      </c>
      <c r="D36" s="181">
        <f t="shared" si="2"/>
        <v>4957339</v>
      </c>
      <c r="E36" s="182"/>
    </row>
  </sheetData>
  <mergeCells count="4">
    <mergeCell ref="A4:E4"/>
    <mergeCell ref="A16:A17"/>
    <mergeCell ref="A13:A14"/>
    <mergeCell ref="A9:A10"/>
  </mergeCells>
  <phoneticPr fontId="15"/>
  <pageMargins left="0.7" right="0.7" top="0.75" bottom="0.75" header="0.3" footer="0.3"/>
  <pageSetup paperSize="9" scale="8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751F5-0ACC-4155-90AC-7CF721E6C277}">
  <dimension ref="B1:D66"/>
  <sheetViews>
    <sheetView topLeftCell="A27" zoomScaleNormal="100" workbookViewId="0">
      <selection activeCell="H47" sqref="H47"/>
    </sheetView>
  </sheetViews>
  <sheetFormatPr defaultRowHeight="13.5" x14ac:dyDescent="0.15"/>
  <cols>
    <col min="1" max="1" width="4.5" style="114" customWidth="1"/>
    <col min="2" max="2" width="18" style="114" customWidth="1"/>
    <col min="3" max="3" width="15.125" style="198" customWidth="1"/>
    <col min="4" max="4" width="55.375" style="114" customWidth="1"/>
    <col min="5" max="16384" width="9" style="114"/>
  </cols>
  <sheetData>
    <row r="1" spans="2:4" ht="17.25" x14ac:dyDescent="0.2">
      <c r="B1" s="173" t="s">
        <v>188</v>
      </c>
      <c r="C1" s="197"/>
      <c r="D1" s="173"/>
    </row>
    <row r="2" spans="2:4" ht="9" customHeight="1" x14ac:dyDescent="0.15">
      <c r="B2" s="115"/>
      <c r="D2" s="115"/>
    </row>
    <row r="3" spans="2:4" hidden="1" x14ac:dyDescent="0.15">
      <c r="C3" s="199" t="s">
        <v>112</v>
      </c>
    </row>
    <row r="4" spans="2:4" hidden="1" x14ac:dyDescent="0.15">
      <c r="C4" s="199" t="s">
        <v>114</v>
      </c>
    </row>
    <row r="5" spans="2:4" hidden="1" x14ac:dyDescent="0.15">
      <c r="C5" s="199" t="s">
        <v>115</v>
      </c>
    </row>
    <row r="6" spans="2:4" ht="14.25" thickBot="1" x14ac:dyDescent="0.2">
      <c r="B6" s="120" t="s">
        <v>116</v>
      </c>
      <c r="C6" s="200"/>
      <c r="D6" s="122" t="s">
        <v>117</v>
      </c>
    </row>
    <row r="7" spans="2:4" ht="14.25" thickBot="1" x14ac:dyDescent="0.2">
      <c r="B7" s="123" t="s">
        <v>159</v>
      </c>
      <c r="C7" s="201" t="s">
        <v>232</v>
      </c>
      <c r="D7" s="125" t="s">
        <v>161</v>
      </c>
    </row>
    <row r="8" spans="2:4" ht="16.5" customHeight="1" thickBot="1" x14ac:dyDescent="0.2">
      <c r="B8" s="193" t="s">
        <v>162</v>
      </c>
      <c r="C8" s="213">
        <v>281000</v>
      </c>
      <c r="D8" s="194" t="s">
        <v>199</v>
      </c>
    </row>
    <row r="9" spans="2:4" x14ac:dyDescent="0.15">
      <c r="B9" s="158" t="s">
        <v>218</v>
      </c>
      <c r="C9" s="178">
        <v>165240</v>
      </c>
      <c r="D9" s="186" t="s">
        <v>217</v>
      </c>
    </row>
    <row r="10" spans="2:4" x14ac:dyDescent="0.15">
      <c r="B10" s="158"/>
      <c r="C10" s="178">
        <v>530000</v>
      </c>
      <c r="D10" s="186" t="s">
        <v>204</v>
      </c>
    </row>
    <row r="11" spans="2:4" x14ac:dyDescent="0.15">
      <c r="B11" s="158"/>
      <c r="C11" s="178">
        <v>300000</v>
      </c>
      <c r="D11" s="186" t="s">
        <v>205</v>
      </c>
    </row>
    <row r="12" spans="2:4" ht="15" customHeight="1" x14ac:dyDescent="0.15">
      <c r="B12" s="158"/>
      <c r="C12" s="203">
        <v>17000</v>
      </c>
      <c r="D12" s="187" t="s">
        <v>206</v>
      </c>
    </row>
    <row r="13" spans="2:4" x14ac:dyDescent="0.15">
      <c r="B13" s="192"/>
      <c r="C13" s="203">
        <v>9800</v>
      </c>
      <c r="D13" s="187" t="s">
        <v>203</v>
      </c>
    </row>
    <row r="14" spans="2:4" x14ac:dyDescent="0.15">
      <c r="B14" s="158"/>
      <c r="C14" s="179">
        <v>624880</v>
      </c>
      <c r="D14" s="195" t="s">
        <v>220</v>
      </c>
    </row>
    <row r="15" spans="2:4" x14ac:dyDescent="0.15">
      <c r="B15" s="126"/>
      <c r="C15" s="178">
        <v>9600</v>
      </c>
      <c r="D15" s="186" t="s">
        <v>219</v>
      </c>
    </row>
    <row r="16" spans="2:4" x14ac:dyDescent="0.15">
      <c r="B16" s="158" t="s">
        <v>214</v>
      </c>
      <c r="C16" s="207">
        <v>537670</v>
      </c>
      <c r="D16" s="187" t="s">
        <v>195</v>
      </c>
    </row>
    <row r="17" spans="2:4" x14ac:dyDescent="0.15">
      <c r="B17" s="158"/>
      <c r="C17" s="204">
        <v>313000</v>
      </c>
      <c r="D17" s="186" t="s">
        <v>202</v>
      </c>
    </row>
    <row r="18" spans="2:4" x14ac:dyDescent="0.15">
      <c r="B18" s="158"/>
      <c r="C18" s="204">
        <v>150420</v>
      </c>
      <c r="D18" s="186" t="s">
        <v>201</v>
      </c>
    </row>
    <row r="19" spans="2:4" x14ac:dyDescent="0.15">
      <c r="B19" s="158" t="s">
        <v>213</v>
      </c>
      <c r="C19" s="205">
        <v>7000</v>
      </c>
      <c r="D19" s="188" t="s">
        <v>200</v>
      </c>
    </row>
    <row r="20" spans="2:4" x14ac:dyDescent="0.15">
      <c r="B20" s="208"/>
      <c r="C20" s="204">
        <v>50000</v>
      </c>
      <c r="D20" s="186" t="s">
        <v>221</v>
      </c>
    </row>
    <row r="21" spans="2:4" x14ac:dyDescent="0.15">
      <c r="B21" s="158" t="s">
        <v>209</v>
      </c>
      <c r="C21" s="203">
        <v>200000</v>
      </c>
      <c r="D21" s="187" t="s">
        <v>222</v>
      </c>
    </row>
    <row r="22" spans="2:4" x14ac:dyDescent="0.15">
      <c r="B22" s="158"/>
      <c r="C22" s="203">
        <v>273800</v>
      </c>
      <c r="D22" s="187" t="s">
        <v>186</v>
      </c>
    </row>
    <row r="23" spans="2:4" x14ac:dyDescent="0.15">
      <c r="B23" s="126"/>
      <c r="C23" s="203">
        <v>72640</v>
      </c>
      <c r="D23" s="187" t="s">
        <v>238</v>
      </c>
    </row>
    <row r="24" spans="2:4" x14ac:dyDescent="0.15">
      <c r="B24" s="126" t="s">
        <v>208</v>
      </c>
      <c r="C24" s="203">
        <v>39916</v>
      </c>
      <c r="D24" s="187" t="s">
        <v>207</v>
      </c>
    </row>
    <row r="25" spans="2:4" x14ac:dyDescent="0.15">
      <c r="B25" s="159" t="s">
        <v>166</v>
      </c>
      <c r="C25" s="179">
        <v>107000</v>
      </c>
      <c r="D25" s="212" t="s">
        <v>215</v>
      </c>
    </row>
    <row r="26" spans="2:4" x14ac:dyDescent="0.15">
      <c r="B26" s="159" t="s">
        <v>167</v>
      </c>
      <c r="C26" s="178">
        <v>2204951</v>
      </c>
      <c r="D26" s="189" t="s">
        <v>216</v>
      </c>
    </row>
    <row r="27" spans="2:4" x14ac:dyDescent="0.15">
      <c r="B27" s="126"/>
      <c r="C27" s="203">
        <v>38082</v>
      </c>
      <c r="D27" s="214" t="s">
        <v>240</v>
      </c>
    </row>
    <row r="28" spans="2:4" x14ac:dyDescent="0.15">
      <c r="B28" s="126" t="s">
        <v>123</v>
      </c>
      <c r="C28" s="215">
        <v>1350</v>
      </c>
      <c r="D28" s="216" t="s">
        <v>239</v>
      </c>
    </row>
    <row r="29" spans="2:4" ht="14.25" thickBot="1" x14ac:dyDescent="0.2">
      <c r="B29" s="175" t="s">
        <v>169</v>
      </c>
      <c r="C29" s="206">
        <v>16090</v>
      </c>
      <c r="D29" s="174"/>
    </row>
    <row r="30" spans="2:4" ht="21" customHeight="1" thickTop="1" thickBot="1" x14ac:dyDescent="0.2">
      <c r="B30" s="132" t="s">
        <v>170</v>
      </c>
      <c r="C30" s="202">
        <f>SUM(C8:C29)</f>
        <v>5949439</v>
      </c>
      <c r="D30" s="134"/>
    </row>
    <row r="32" spans="2:4" ht="14.25" thickBot="1" x14ac:dyDescent="0.2">
      <c r="B32" s="119" t="s">
        <v>126</v>
      </c>
      <c r="D32" s="137" t="s">
        <v>117</v>
      </c>
    </row>
    <row r="33" spans="2:4" ht="14.25" thickBot="1" x14ac:dyDescent="0.2">
      <c r="B33" s="123" t="s">
        <v>159</v>
      </c>
      <c r="C33" s="201" t="s">
        <v>160</v>
      </c>
      <c r="D33" s="125" t="s">
        <v>161</v>
      </c>
    </row>
    <row r="34" spans="2:4" x14ac:dyDescent="0.15">
      <c r="B34" s="160" t="s">
        <v>171</v>
      </c>
      <c r="C34" s="218">
        <v>150000</v>
      </c>
      <c r="D34" s="168" t="s">
        <v>210</v>
      </c>
    </row>
    <row r="35" spans="2:4" x14ac:dyDescent="0.15">
      <c r="B35" s="161"/>
      <c r="C35" s="219">
        <v>92000</v>
      </c>
      <c r="D35" s="167" t="s">
        <v>211</v>
      </c>
    </row>
    <row r="36" spans="2:4" x14ac:dyDescent="0.15">
      <c r="B36" s="162"/>
      <c r="C36" s="219">
        <v>36000</v>
      </c>
      <c r="D36" s="167" t="s">
        <v>172</v>
      </c>
    </row>
    <row r="37" spans="2:4" x14ac:dyDescent="0.15">
      <c r="B37" s="163" t="s">
        <v>164</v>
      </c>
      <c r="C37" s="219">
        <v>156953</v>
      </c>
      <c r="D37" s="167" t="s">
        <v>212</v>
      </c>
    </row>
    <row r="38" spans="2:4" x14ac:dyDescent="0.15">
      <c r="B38" s="164"/>
      <c r="C38" s="219">
        <v>17481</v>
      </c>
      <c r="D38" s="167" t="s">
        <v>163</v>
      </c>
    </row>
    <row r="39" spans="2:4" x14ac:dyDescent="0.15">
      <c r="B39" s="164"/>
      <c r="C39" s="219">
        <v>483670</v>
      </c>
      <c r="D39" s="167" t="s">
        <v>195</v>
      </c>
    </row>
    <row r="40" spans="2:4" x14ac:dyDescent="0.15">
      <c r="B40" s="164"/>
      <c r="C40" s="219">
        <v>304000</v>
      </c>
      <c r="D40" s="167" t="s">
        <v>194</v>
      </c>
    </row>
    <row r="41" spans="2:4" x14ac:dyDescent="0.15">
      <c r="B41" s="164"/>
      <c r="C41" s="219">
        <v>15400</v>
      </c>
      <c r="D41" s="167" t="s">
        <v>193</v>
      </c>
    </row>
    <row r="42" spans="2:4" x14ac:dyDescent="0.15">
      <c r="B42" s="163" t="s">
        <v>173</v>
      </c>
      <c r="C42" s="219">
        <v>1100</v>
      </c>
      <c r="D42" s="167" t="s">
        <v>196</v>
      </c>
    </row>
    <row r="43" spans="2:4" x14ac:dyDescent="0.15">
      <c r="B43" s="164"/>
      <c r="C43" s="219">
        <v>1430</v>
      </c>
      <c r="D43" s="167" t="s">
        <v>197</v>
      </c>
    </row>
    <row r="44" spans="2:4" x14ac:dyDescent="0.15">
      <c r="B44" s="162"/>
      <c r="C44" s="219">
        <f>1027*9+23027+2054</f>
        <v>34324</v>
      </c>
      <c r="D44" s="167" t="s">
        <v>185</v>
      </c>
    </row>
    <row r="45" spans="2:4" x14ac:dyDescent="0.15">
      <c r="B45" s="129" t="s">
        <v>174</v>
      </c>
      <c r="C45" s="220">
        <v>3960</v>
      </c>
      <c r="D45" s="167" t="s">
        <v>226</v>
      </c>
    </row>
    <row r="46" spans="2:4" x14ac:dyDescent="0.15">
      <c r="B46" s="129" t="s">
        <v>175</v>
      </c>
      <c r="C46" s="219">
        <f>44000+11000</f>
        <v>55000</v>
      </c>
      <c r="D46" s="167" t="s">
        <v>227</v>
      </c>
    </row>
    <row r="47" spans="2:4" x14ac:dyDescent="0.15">
      <c r="B47" s="159" t="s">
        <v>165</v>
      </c>
      <c r="C47" s="219">
        <v>41800</v>
      </c>
      <c r="D47" s="131" t="s">
        <v>223</v>
      </c>
    </row>
    <row r="48" spans="2:4" x14ac:dyDescent="0.15">
      <c r="B48" s="158"/>
      <c r="C48" s="219">
        <v>2160</v>
      </c>
      <c r="D48" s="131" t="s">
        <v>224</v>
      </c>
    </row>
    <row r="49" spans="2:4" x14ac:dyDescent="0.15">
      <c r="B49" s="158"/>
      <c r="C49" s="219">
        <v>3905</v>
      </c>
      <c r="D49" s="196" t="s">
        <v>229</v>
      </c>
    </row>
    <row r="50" spans="2:4" x14ac:dyDescent="0.15">
      <c r="B50" s="129" t="s">
        <v>176</v>
      </c>
      <c r="C50" s="219">
        <f>5289+593</f>
        <v>5882</v>
      </c>
      <c r="D50" s="131" t="s">
        <v>228</v>
      </c>
    </row>
    <row r="51" spans="2:4" x14ac:dyDescent="0.15">
      <c r="B51" s="159" t="s">
        <v>168</v>
      </c>
      <c r="C51" s="219">
        <v>165240</v>
      </c>
      <c r="D51" s="131" t="s">
        <v>177</v>
      </c>
    </row>
    <row r="52" spans="2:4" x14ac:dyDescent="0.15">
      <c r="B52" s="158"/>
      <c r="C52" s="221">
        <v>624880</v>
      </c>
      <c r="D52" s="169" t="s">
        <v>178</v>
      </c>
    </row>
    <row r="53" spans="2:4" x14ac:dyDescent="0.15">
      <c r="B53" s="158"/>
      <c r="C53" s="221">
        <v>9600</v>
      </c>
      <c r="D53" s="169" t="s">
        <v>179</v>
      </c>
    </row>
    <row r="54" spans="2:4" ht="15.75" customHeight="1" x14ac:dyDescent="0.15">
      <c r="B54" s="209" t="s">
        <v>180</v>
      </c>
      <c r="C54" s="152">
        <f>898087-36000+60000+68000</f>
        <v>990087</v>
      </c>
      <c r="D54" s="195" t="s">
        <v>225</v>
      </c>
    </row>
    <row r="55" spans="2:4" x14ac:dyDescent="0.15">
      <c r="B55" s="159" t="s">
        <v>166</v>
      </c>
      <c r="C55" s="221">
        <v>265000</v>
      </c>
      <c r="D55" s="167" t="s">
        <v>236</v>
      </c>
    </row>
    <row r="56" spans="2:4" ht="13.5" customHeight="1" x14ac:dyDescent="0.15">
      <c r="B56" s="158"/>
      <c r="C56" s="221">
        <v>93000</v>
      </c>
      <c r="D56" s="131" t="s">
        <v>230</v>
      </c>
    </row>
    <row r="57" spans="2:4" ht="13.5" customHeight="1" x14ac:dyDescent="0.15">
      <c r="B57" s="158"/>
      <c r="C57" s="221">
        <v>7248</v>
      </c>
      <c r="D57" s="169" t="s">
        <v>241</v>
      </c>
    </row>
    <row r="58" spans="2:4" x14ac:dyDescent="0.15">
      <c r="B58" s="159" t="s">
        <v>181</v>
      </c>
      <c r="C58" s="219">
        <v>6063</v>
      </c>
      <c r="D58" s="169" t="s">
        <v>198</v>
      </c>
    </row>
    <row r="59" spans="2:4" ht="14.25" thickBot="1" x14ac:dyDescent="0.2">
      <c r="B59" s="158"/>
      <c r="C59" s="222">
        <v>4100</v>
      </c>
      <c r="D59" s="170" t="s">
        <v>231</v>
      </c>
    </row>
    <row r="60" spans="2:4" ht="18" customHeight="1" thickBot="1" x14ac:dyDescent="0.2">
      <c r="B60" s="165" t="s">
        <v>182</v>
      </c>
      <c r="C60" s="201">
        <f>SUM(C34:C59)</f>
        <v>3570283</v>
      </c>
      <c r="D60" s="171"/>
    </row>
    <row r="61" spans="2:4" ht="17.25" customHeight="1" thickBot="1" x14ac:dyDescent="0.2">
      <c r="B61" s="176" t="s">
        <v>183</v>
      </c>
      <c r="C61" s="217">
        <v>2379156</v>
      </c>
      <c r="D61" s="177" t="s">
        <v>234</v>
      </c>
    </row>
    <row r="62" spans="2:4" ht="21" customHeight="1" thickTop="1" thickBot="1" x14ac:dyDescent="0.2">
      <c r="B62" s="132" t="s">
        <v>170</v>
      </c>
      <c r="C62" s="202">
        <f>SUM(C60:C61)</f>
        <v>5949439</v>
      </c>
      <c r="D62" s="172"/>
    </row>
    <row r="66" spans="3:3" x14ac:dyDescent="0.15">
      <c r="C66" s="114"/>
    </row>
  </sheetData>
  <phoneticPr fontId="15"/>
  <pageMargins left="0.23622047244094491" right="0.23622047244094491" top="0.74803149606299213" bottom="0.74803149606299213" header="0.31496062992125984" footer="0.31496062992125984"/>
  <pageSetup paperSize="9" scale="9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38B26-AB18-44AA-A15E-4D347DC2D517}">
  <dimension ref="B1:D31"/>
  <sheetViews>
    <sheetView zoomScaleNormal="100" workbookViewId="0">
      <selection activeCell="G22" sqref="G22"/>
    </sheetView>
  </sheetViews>
  <sheetFormatPr defaultRowHeight="13.5" x14ac:dyDescent="0.15"/>
  <cols>
    <col min="1" max="1" width="4.25" style="114" customWidth="1"/>
    <col min="2" max="2" width="16.375" style="114" bestFit="1" customWidth="1"/>
    <col min="3" max="3" width="16.625" style="136" customWidth="1"/>
    <col min="4" max="4" width="50" style="114" customWidth="1"/>
    <col min="5" max="6" width="9" style="114"/>
    <col min="7" max="7" width="11.375" style="114" bestFit="1" customWidth="1"/>
    <col min="8" max="16384" width="9" style="114"/>
  </cols>
  <sheetData>
    <row r="1" spans="2:4" ht="21.95" customHeight="1" x14ac:dyDescent="0.2">
      <c r="B1" s="166" t="s">
        <v>99</v>
      </c>
    </row>
    <row r="2" spans="2:4" ht="21.95" customHeight="1" x14ac:dyDescent="0.15"/>
    <row r="3" spans="2:4" ht="21.95" customHeight="1" x14ac:dyDescent="0.15"/>
    <row r="4" spans="2:4" ht="21.95" customHeight="1" x14ac:dyDescent="0.2">
      <c r="B4" s="239" t="s">
        <v>187</v>
      </c>
      <c r="C4" s="239"/>
      <c r="D4" s="239"/>
    </row>
    <row r="5" spans="2:4" ht="21.95" customHeight="1" x14ac:dyDescent="0.15">
      <c r="B5" s="240" t="s">
        <v>111</v>
      </c>
      <c r="C5" s="240"/>
      <c r="D5" s="240"/>
    </row>
    <row r="6" spans="2:4" ht="21.95" customHeight="1" x14ac:dyDescent="0.15">
      <c r="B6" s="115"/>
      <c r="C6" s="116"/>
      <c r="D6" s="115"/>
    </row>
    <row r="7" spans="2:4" ht="21.95" customHeight="1" x14ac:dyDescent="0.15">
      <c r="B7" s="117" t="s">
        <v>112</v>
      </c>
      <c r="C7" s="118">
        <f>C15</f>
        <v>2204951</v>
      </c>
      <c r="D7" s="119" t="s">
        <v>113</v>
      </c>
    </row>
    <row r="8" spans="2:4" ht="21.95" customHeight="1" x14ac:dyDescent="0.15">
      <c r="B8" s="117" t="s">
        <v>114</v>
      </c>
      <c r="C8" s="118">
        <f>C23</f>
        <v>2204951</v>
      </c>
      <c r="D8" s="119" t="s">
        <v>113</v>
      </c>
    </row>
    <row r="9" spans="2:4" ht="21.95" customHeight="1" x14ac:dyDescent="0.15">
      <c r="B9" s="117" t="s">
        <v>115</v>
      </c>
      <c r="C9" s="118">
        <f>C7-C8</f>
        <v>0</v>
      </c>
      <c r="D9" s="119" t="s">
        <v>113</v>
      </c>
    </row>
    <row r="10" spans="2:4" ht="21.95" customHeight="1" x14ac:dyDescent="0.15"/>
    <row r="11" spans="2:4" ht="21.95" customHeight="1" thickBot="1" x14ac:dyDescent="0.2">
      <c r="B11" s="120" t="s">
        <v>116</v>
      </c>
      <c r="C11" s="121"/>
      <c r="D11" s="122" t="s">
        <v>117</v>
      </c>
    </row>
    <row r="12" spans="2:4" ht="21.95" customHeight="1" thickBot="1" x14ac:dyDescent="0.2">
      <c r="B12" s="123" t="s">
        <v>118</v>
      </c>
      <c r="C12" s="124" t="s">
        <v>119</v>
      </c>
      <c r="D12" s="125" t="s">
        <v>120</v>
      </c>
    </row>
    <row r="13" spans="2:4" ht="21.95" customHeight="1" x14ac:dyDescent="0.15">
      <c r="B13" s="126" t="s">
        <v>121</v>
      </c>
      <c r="C13" s="127">
        <v>2204635</v>
      </c>
      <c r="D13" s="128" t="s">
        <v>122</v>
      </c>
    </row>
    <row r="14" spans="2:4" ht="21.95" customHeight="1" x14ac:dyDescent="0.15">
      <c r="B14" s="129" t="s">
        <v>123</v>
      </c>
      <c r="C14" s="130">
        <f>277+39</f>
        <v>316</v>
      </c>
      <c r="D14" s="131" t="s">
        <v>124</v>
      </c>
    </row>
    <row r="15" spans="2:4" ht="21.95" customHeight="1" thickBot="1" x14ac:dyDescent="0.2">
      <c r="B15" s="132" t="s">
        <v>125</v>
      </c>
      <c r="C15" s="133">
        <f>SUM(C13:C14)</f>
        <v>2204951</v>
      </c>
      <c r="D15" s="134"/>
    </row>
    <row r="16" spans="2:4" ht="21.95" customHeight="1" x14ac:dyDescent="0.15"/>
    <row r="17" spans="2:4" ht="21.95" customHeight="1" x14ac:dyDescent="0.15">
      <c r="C17" s="135"/>
    </row>
    <row r="18" spans="2:4" ht="21.95" customHeight="1" thickBot="1" x14ac:dyDescent="0.2">
      <c r="B18" s="119" t="s">
        <v>126</v>
      </c>
      <c r="D18" s="137" t="s">
        <v>117</v>
      </c>
    </row>
    <row r="19" spans="2:4" ht="21.95" customHeight="1" thickBot="1" x14ac:dyDescent="0.2">
      <c r="B19" s="123" t="s">
        <v>118</v>
      </c>
      <c r="C19" s="124" t="s">
        <v>119</v>
      </c>
      <c r="D19" s="125" t="s">
        <v>120</v>
      </c>
    </row>
    <row r="20" spans="2:4" ht="21.95" customHeight="1" x14ac:dyDescent="0.15">
      <c r="B20" s="126" t="s">
        <v>127</v>
      </c>
      <c r="C20" s="127">
        <v>2000000</v>
      </c>
      <c r="D20" s="128" t="s">
        <v>128</v>
      </c>
    </row>
    <row r="21" spans="2:4" ht="21.95" customHeight="1" x14ac:dyDescent="0.15">
      <c r="B21" s="129" t="s">
        <v>129</v>
      </c>
      <c r="C21" s="130">
        <v>204951</v>
      </c>
      <c r="D21" s="131"/>
    </row>
    <row r="22" spans="2:4" ht="21.95" customHeight="1" x14ac:dyDescent="0.15">
      <c r="B22" s="138" t="s">
        <v>130</v>
      </c>
      <c r="C22" s="130">
        <v>0</v>
      </c>
      <c r="D22" s="131"/>
    </row>
    <row r="23" spans="2:4" ht="21.95" customHeight="1" thickBot="1" x14ac:dyDescent="0.2">
      <c r="B23" s="132" t="s">
        <v>125</v>
      </c>
      <c r="C23" s="139">
        <f>SUM(C20:C22)</f>
        <v>2204951</v>
      </c>
      <c r="D23" s="134"/>
    </row>
    <row r="24" spans="2:4" ht="21.95" customHeight="1" x14ac:dyDescent="0.15"/>
    <row r="25" spans="2:4" ht="21.95" customHeight="1" x14ac:dyDescent="0.15"/>
    <row r="26" spans="2:4" ht="21.95" customHeight="1" x14ac:dyDescent="0.15">
      <c r="B26" s="114" t="s">
        <v>184</v>
      </c>
    </row>
    <row r="27" spans="2:4" ht="21.95" customHeight="1" x14ac:dyDescent="0.15"/>
    <row r="28" spans="2:4" ht="21.95" customHeight="1" x14ac:dyDescent="0.15"/>
    <row r="29" spans="2:4" ht="21.95" customHeight="1" x14ac:dyDescent="0.15"/>
    <row r="30" spans="2:4" ht="21.95" customHeight="1" x14ac:dyDescent="0.15"/>
    <row r="31" spans="2:4" ht="21.95" customHeight="1" x14ac:dyDescent="0.15"/>
  </sheetData>
  <mergeCells count="2">
    <mergeCell ref="B4:D4"/>
    <mergeCell ref="B5:D5"/>
  </mergeCells>
  <phoneticPr fontId="15"/>
  <pageMargins left="0.25" right="0.25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F5822-A44C-42B0-8873-98465F3567C2}">
  <sheetPr codeName="Sheet6"/>
  <dimension ref="A1"/>
  <sheetViews>
    <sheetView workbookViewId="0">
      <selection activeCell="I7" sqref="I7"/>
    </sheetView>
  </sheetViews>
  <sheetFormatPr defaultRowHeight="14.25" x14ac:dyDescent="0.15"/>
  <cols>
    <col min="1" max="1" width="14.375" style="1" customWidth="1"/>
    <col min="2" max="2" width="17.125" style="1" customWidth="1"/>
    <col min="3" max="3" width="40.25" style="1" customWidth="1"/>
    <col min="4" max="256" width="9" style="1"/>
    <col min="257" max="257" width="14.375" style="1" customWidth="1"/>
    <col min="258" max="258" width="17.125" style="1" customWidth="1"/>
    <col min="259" max="259" width="39.375" style="1" customWidth="1"/>
    <col min="260" max="512" width="9" style="1"/>
    <col min="513" max="513" width="14.375" style="1" customWidth="1"/>
    <col min="514" max="514" width="17.125" style="1" customWidth="1"/>
    <col min="515" max="515" width="39.375" style="1" customWidth="1"/>
    <col min="516" max="768" width="9" style="1"/>
    <col min="769" max="769" width="14.375" style="1" customWidth="1"/>
    <col min="770" max="770" width="17.125" style="1" customWidth="1"/>
    <col min="771" max="771" width="39.375" style="1" customWidth="1"/>
    <col min="772" max="1024" width="9" style="1"/>
    <col min="1025" max="1025" width="14.375" style="1" customWidth="1"/>
    <col min="1026" max="1026" width="17.125" style="1" customWidth="1"/>
    <col min="1027" max="1027" width="39.375" style="1" customWidth="1"/>
    <col min="1028" max="1280" width="9" style="1"/>
    <col min="1281" max="1281" width="14.375" style="1" customWidth="1"/>
    <col min="1282" max="1282" width="17.125" style="1" customWidth="1"/>
    <col min="1283" max="1283" width="39.375" style="1" customWidth="1"/>
    <col min="1284" max="1536" width="9" style="1"/>
    <col min="1537" max="1537" width="14.375" style="1" customWidth="1"/>
    <col min="1538" max="1538" width="17.125" style="1" customWidth="1"/>
    <col min="1539" max="1539" width="39.375" style="1" customWidth="1"/>
    <col min="1540" max="1792" width="9" style="1"/>
    <col min="1793" max="1793" width="14.375" style="1" customWidth="1"/>
    <col min="1794" max="1794" width="17.125" style="1" customWidth="1"/>
    <col min="1795" max="1795" width="39.375" style="1" customWidth="1"/>
    <col min="1796" max="2048" width="9" style="1"/>
    <col min="2049" max="2049" width="14.375" style="1" customWidth="1"/>
    <col min="2050" max="2050" width="17.125" style="1" customWidth="1"/>
    <col min="2051" max="2051" width="39.375" style="1" customWidth="1"/>
    <col min="2052" max="2304" width="9" style="1"/>
    <col min="2305" max="2305" width="14.375" style="1" customWidth="1"/>
    <col min="2306" max="2306" width="17.125" style="1" customWidth="1"/>
    <col min="2307" max="2307" width="39.375" style="1" customWidth="1"/>
    <col min="2308" max="2560" width="9" style="1"/>
    <col min="2561" max="2561" width="14.375" style="1" customWidth="1"/>
    <col min="2562" max="2562" width="17.125" style="1" customWidth="1"/>
    <col min="2563" max="2563" width="39.375" style="1" customWidth="1"/>
    <col min="2564" max="2816" width="9" style="1"/>
    <col min="2817" max="2817" width="14.375" style="1" customWidth="1"/>
    <col min="2818" max="2818" width="17.125" style="1" customWidth="1"/>
    <col min="2819" max="2819" width="39.375" style="1" customWidth="1"/>
    <col min="2820" max="3072" width="9" style="1"/>
    <col min="3073" max="3073" width="14.375" style="1" customWidth="1"/>
    <col min="3074" max="3074" width="17.125" style="1" customWidth="1"/>
    <col min="3075" max="3075" width="39.375" style="1" customWidth="1"/>
    <col min="3076" max="3328" width="9" style="1"/>
    <col min="3329" max="3329" width="14.375" style="1" customWidth="1"/>
    <col min="3330" max="3330" width="17.125" style="1" customWidth="1"/>
    <col min="3331" max="3331" width="39.375" style="1" customWidth="1"/>
    <col min="3332" max="3584" width="9" style="1"/>
    <col min="3585" max="3585" width="14.375" style="1" customWidth="1"/>
    <col min="3586" max="3586" width="17.125" style="1" customWidth="1"/>
    <col min="3587" max="3587" width="39.375" style="1" customWidth="1"/>
    <col min="3588" max="3840" width="9" style="1"/>
    <col min="3841" max="3841" width="14.375" style="1" customWidth="1"/>
    <col min="3842" max="3842" width="17.125" style="1" customWidth="1"/>
    <col min="3843" max="3843" width="39.375" style="1" customWidth="1"/>
    <col min="3844" max="4096" width="9" style="1"/>
    <col min="4097" max="4097" width="14.375" style="1" customWidth="1"/>
    <col min="4098" max="4098" width="17.125" style="1" customWidth="1"/>
    <col min="4099" max="4099" width="39.375" style="1" customWidth="1"/>
    <col min="4100" max="4352" width="9" style="1"/>
    <col min="4353" max="4353" width="14.375" style="1" customWidth="1"/>
    <col min="4354" max="4354" width="17.125" style="1" customWidth="1"/>
    <col min="4355" max="4355" width="39.375" style="1" customWidth="1"/>
    <col min="4356" max="4608" width="9" style="1"/>
    <col min="4609" max="4609" width="14.375" style="1" customWidth="1"/>
    <col min="4610" max="4610" width="17.125" style="1" customWidth="1"/>
    <col min="4611" max="4611" width="39.375" style="1" customWidth="1"/>
    <col min="4612" max="4864" width="9" style="1"/>
    <col min="4865" max="4865" width="14.375" style="1" customWidth="1"/>
    <col min="4866" max="4866" width="17.125" style="1" customWidth="1"/>
    <col min="4867" max="4867" width="39.375" style="1" customWidth="1"/>
    <col min="4868" max="5120" width="9" style="1"/>
    <col min="5121" max="5121" width="14.375" style="1" customWidth="1"/>
    <col min="5122" max="5122" width="17.125" style="1" customWidth="1"/>
    <col min="5123" max="5123" width="39.375" style="1" customWidth="1"/>
    <col min="5124" max="5376" width="9" style="1"/>
    <col min="5377" max="5377" width="14.375" style="1" customWidth="1"/>
    <col min="5378" max="5378" width="17.125" style="1" customWidth="1"/>
    <col min="5379" max="5379" width="39.375" style="1" customWidth="1"/>
    <col min="5380" max="5632" width="9" style="1"/>
    <col min="5633" max="5633" width="14.375" style="1" customWidth="1"/>
    <col min="5634" max="5634" width="17.125" style="1" customWidth="1"/>
    <col min="5635" max="5635" width="39.375" style="1" customWidth="1"/>
    <col min="5636" max="5888" width="9" style="1"/>
    <col min="5889" max="5889" width="14.375" style="1" customWidth="1"/>
    <col min="5890" max="5890" width="17.125" style="1" customWidth="1"/>
    <col min="5891" max="5891" width="39.375" style="1" customWidth="1"/>
    <col min="5892" max="6144" width="9" style="1"/>
    <col min="6145" max="6145" width="14.375" style="1" customWidth="1"/>
    <col min="6146" max="6146" width="17.125" style="1" customWidth="1"/>
    <col min="6147" max="6147" width="39.375" style="1" customWidth="1"/>
    <col min="6148" max="6400" width="9" style="1"/>
    <col min="6401" max="6401" width="14.375" style="1" customWidth="1"/>
    <col min="6402" max="6402" width="17.125" style="1" customWidth="1"/>
    <col min="6403" max="6403" width="39.375" style="1" customWidth="1"/>
    <col min="6404" max="6656" width="9" style="1"/>
    <col min="6657" max="6657" width="14.375" style="1" customWidth="1"/>
    <col min="6658" max="6658" width="17.125" style="1" customWidth="1"/>
    <col min="6659" max="6659" width="39.375" style="1" customWidth="1"/>
    <col min="6660" max="6912" width="9" style="1"/>
    <col min="6913" max="6913" width="14.375" style="1" customWidth="1"/>
    <col min="6914" max="6914" width="17.125" style="1" customWidth="1"/>
    <col min="6915" max="6915" width="39.375" style="1" customWidth="1"/>
    <col min="6916" max="7168" width="9" style="1"/>
    <col min="7169" max="7169" width="14.375" style="1" customWidth="1"/>
    <col min="7170" max="7170" width="17.125" style="1" customWidth="1"/>
    <col min="7171" max="7171" width="39.375" style="1" customWidth="1"/>
    <col min="7172" max="7424" width="9" style="1"/>
    <col min="7425" max="7425" width="14.375" style="1" customWidth="1"/>
    <col min="7426" max="7426" width="17.125" style="1" customWidth="1"/>
    <col min="7427" max="7427" width="39.375" style="1" customWidth="1"/>
    <col min="7428" max="7680" width="9" style="1"/>
    <col min="7681" max="7681" width="14.375" style="1" customWidth="1"/>
    <col min="7682" max="7682" width="17.125" style="1" customWidth="1"/>
    <col min="7683" max="7683" width="39.375" style="1" customWidth="1"/>
    <col min="7684" max="7936" width="9" style="1"/>
    <col min="7937" max="7937" width="14.375" style="1" customWidth="1"/>
    <col min="7938" max="7938" width="17.125" style="1" customWidth="1"/>
    <col min="7939" max="7939" width="39.375" style="1" customWidth="1"/>
    <col min="7940" max="8192" width="9" style="1"/>
    <col min="8193" max="8193" width="14.375" style="1" customWidth="1"/>
    <col min="8194" max="8194" width="17.125" style="1" customWidth="1"/>
    <col min="8195" max="8195" width="39.375" style="1" customWidth="1"/>
    <col min="8196" max="8448" width="9" style="1"/>
    <col min="8449" max="8449" width="14.375" style="1" customWidth="1"/>
    <col min="8450" max="8450" width="17.125" style="1" customWidth="1"/>
    <col min="8451" max="8451" width="39.375" style="1" customWidth="1"/>
    <col min="8452" max="8704" width="9" style="1"/>
    <col min="8705" max="8705" width="14.375" style="1" customWidth="1"/>
    <col min="8706" max="8706" width="17.125" style="1" customWidth="1"/>
    <col min="8707" max="8707" width="39.375" style="1" customWidth="1"/>
    <col min="8708" max="8960" width="9" style="1"/>
    <col min="8961" max="8961" width="14.375" style="1" customWidth="1"/>
    <col min="8962" max="8962" width="17.125" style="1" customWidth="1"/>
    <col min="8963" max="8963" width="39.375" style="1" customWidth="1"/>
    <col min="8964" max="9216" width="9" style="1"/>
    <col min="9217" max="9217" width="14.375" style="1" customWidth="1"/>
    <col min="9218" max="9218" width="17.125" style="1" customWidth="1"/>
    <col min="9219" max="9219" width="39.375" style="1" customWidth="1"/>
    <col min="9220" max="9472" width="9" style="1"/>
    <col min="9473" max="9473" width="14.375" style="1" customWidth="1"/>
    <col min="9474" max="9474" width="17.125" style="1" customWidth="1"/>
    <col min="9475" max="9475" width="39.375" style="1" customWidth="1"/>
    <col min="9476" max="9728" width="9" style="1"/>
    <col min="9729" max="9729" width="14.375" style="1" customWidth="1"/>
    <col min="9730" max="9730" width="17.125" style="1" customWidth="1"/>
    <col min="9731" max="9731" width="39.375" style="1" customWidth="1"/>
    <col min="9732" max="9984" width="9" style="1"/>
    <col min="9985" max="9985" width="14.375" style="1" customWidth="1"/>
    <col min="9986" max="9986" width="17.125" style="1" customWidth="1"/>
    <col min="9987" max="9987" width="39.375" style="1" customWidth="1"/>
    <col min="9988" max="10240" width="9" style="1"/>
    <col min="10241" max="10241" width="14.375" style="1" customWidth="1"/>
    <col min="10242" max="10242" width="17.125" style="1" customWidth="1"/>
    <col min="10243" max="10243" width="39.375" style="1" customWidth="1"/>
    <col min="10244" max="10496" width="9" style="1"/>
    <col min="10497" max="10497" width="14.375" style="1" customWidth="1"/>
    <col min="10498" max="10498" width="17.125" style="1" customWidth="1"/>
    <col min="10499" max="10499" width="39.375" style="1" customWidth="1"/>
    <col min="10500" max="10752" width="9" style="1"/>
    <col min="10753" max="10753" width="14.375" style="1" customWidth="1"/>
    <col min="10754" max="10754" width="17.125" style="1" customWidth="1"/>
    <col min="10755" max="10755" width="39.375" style="1" customWidth="1"/>
    <col min="10756" max="11008" width="9" style="1"/>
    <col min="11009" max="11009" width="14.375" style="1" customWidth="1"/>
    <col min="11010" max="11010" width="17.125" style="1" customWidth="1"/>
    <col min="11011" max="11011" width="39.375" style="1" customWidth="1"/>
    <col min="11012" max="11264" width="9" style="1"/>
    <col min="11265" max="11265" width="14.375" style="1" customWidth="1"/>
    <col min="11266" max="11266" width="17.125" style="1" customWidth="1"/>
    <col min="11267" max="11267" width="39.375" style="1" customWidth="1"/>
    <col min="11268" max="11520" width="9" style="1"/>
    <col min="11521" max="11521" width="14.375" style="1" customWidth="1"/>
    <col min="11522" max="11522" width="17.125" style="1" customWidth="1"/>
    <col min="11523" max="11523" width="39.375" style="1" customWidth="1"/>
    <col min="11524" max="11776" width="9" style="1"/>
    <col min="11777" max="11777" width="14.375" style="1" customWidth="1"/>
    <col min="11778" max="11778" width="17.125" style="1" customWidth="1"/>
    <col min="11779" max="11779" width="39.375" style="1" customWidth="1"/>
    <col min="11780" max="12032" width="9" style="1"/>
    <col min="12033" max="12033" width="14.375" style="1" customWidth="1"/>
    <col min="12034" max="12034" width="17.125" style="1" customWidth="1"/>
    <col min="12035" max="12035" width="39.375" style="1" customWidth="1"/>
    <col min="12036" max="12288" width="9" style="1"/>
    <col min="12289" max="12289" width="14.375" style="1" customWidth="1"/>
    <col min="12290" max="12290" width="17.125" style="1" customWidth="1"/>
    <col min="12291" max="12291" width="39.375" style="1" customWidth="1"/>
    <col min="12292" max="12544" width="9" style="1"/>
    <col min="12545" max="12545" width="14.375" style="1" customWidth="1"/>
    <col min="12546" max="12546" width="17.125" style="1" customWidth="1"/>
    <col min="12547" max="12547" width="39.375" style="1" customWidth="1"/>
    <col min="12548" max="12800" width="9" style="1"/>
    <col min="12801" max="12801" width="14.375" style="1" customWidth="1"/>
    <col min="12802" max="12802" width="17.125" style="1" customWidth="1"/>
    <col min="12803" max="12803" width="39.375" style="1" customWidth="1"/>
    <col min="12804" max="13056" width="9" style="1"/>
    <col min="13057" max="13057" width="14.375" style="1" customWidth="1"/>
    <col min="13058" max="13058" width="17.125" style="1" customWidth="1"/>
    <col min="13059" max="13059" width="39.375" style="1" customWidth="1"/>
    <col min="13060" max="13312" width="9" style="1"/>
    <col min="13313" max="13313" width="14.375" style="1" customWidth="1"/>
    <col min="13314" max="13314" width="17.125" style="1" customWidth="1"/>
    <col min="13315" max="13315" width="39.375" style="1" customWidth="1"/>
    <col min="13316" max="13568" width="9" style="1"/>
    <col min="13569" max="13569" width="14.375" style="1" customWidth="1"/>
    <col min="13570" max="13570" width="17.125" style="1" customWidth="1"/>
    <col min="13571" max="13571" width="39.375" style="1" customWidth="1"/>
    <col min="13572" max="13824" width="9" style="1"/>
    <col min="13825" max="13825" width="14.375" style="1" customWidth="1"/>
    <col min="13826" max="13826" width="17.125" style="1" customWidth="1"/>
    <col min="13827" max="13827" width="39.375" style="1" customWidth="1"/>
    <col min="13828" max="14080" width="9" style="1"/>
    <col min="14081" max="14081" width="14.375" style="1" customWidth="1"/>
    <col min="14082" max="14082" width="17.125" style="1" customWidth="1"/>
    <col min="14083" max="14083" width="39.375" style="1" customWidth="1"/>
    <col min="14084" max="14336" width="9" style="1"/>
    <col min="14337" max="14337" width="14.375" style="1" customWidth="1"/>
    <col min="14338" max="14338" width="17.125" style="1" customWidth="1"/>
    <col min="14339" max="14339" width="39.375" style="1" customWidth="1"/>
    <col min="14340" max="14592" width="9" style="1"/>
    <col min="14593" max="14593" width="14.375" style="1" customWidth="1"/>
    <col min="14594" max="14594" width="17.125" style="1" customWidth="1"/>
    <col min="14595" max="14595" width="39.375" style="1" customWidth="1"/>
    <col min="14596" max="14848" width="9" style="1"/>
    <col min="14849" max="14849" width="14.375" style="1" customWidth="1"/>
    <col min="14850" max="14850" width="17.125" style="1" customWidth="1"/>
    <col min="14851" max="14851" width="39.375" style="1" customWidth="1"/>
    <col min="14852" max="15104" width="9" style="1"/>
    <col min="15105" max="15105" width="14.375" style="1" customWidth="1"/>
    <col min="15106" max="15106" width="17.125" style="1" customWidth="1"/>
    <col min="15107" max="15107" width="39.375" style="1" customWidth="1"/>
    <col min="15108" max="15360" width="9" style="1"/>
    <col min="15361" max="15361" width="14.375" style="1" customWidth="1"/>
    <col min="15362" max="15362" width="17.125" style="1" customWidth="1"/>
    <col min="15363" max="15363" width="39.375" style="1" customWidth="1"/>
    <col min="15364" max="15616" width="9" style="1"/>
    <col min="15617" max="15617" width="14.375" style="1" customWidth="1"/>
    <col min="15618" max="15618" width="17.125" style="1" customWidth="1"/>
    <col min="15619" max="15619" width="39.375" style="1" customWidth="1"/>
    <col min="15620" max="15872" width="9" style="1"/>
    <col min="15873" max="15873" width="14.375" style="1" customWidth="1"/>
    <col min="15874" max="15874" width="17.125" style="1" customWidth="1"/>
    <col min="15875" max="15875" width="39.375" style="1" customWidth="1"/>
    <col min="15876" max="16128" width="9" style="1"/>
    <col min="16129" max="16129" width="14.375" style="1" customWidth="1"/>
    <col min="16130" max="16130" width="17.125" style="1" customWidth="1"/>
    <col min="16131" max="16131" width="39.375" style="1" customWidth="1"/>
    <col min="16132" max="16384" width="9" style="1"/>
  </cols>
  <sheetData>
    <row r="1" spans="1:1" ht="27.75" customHeight="1" x14ac:dyDescent="0.15">
      <c r="A1" s="107" t="s">
        <v>256</v>
      </c>
    </row>
  </sheetData>
  <phoneticPr fontId="15"/>
  <pageMargins left="0.25" right="0.25" top="0.75" bottom="0.75" header="0.3" footer="0.3"/>
  <pageSetup paperSize="9" orientation="portrait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BA891-48A3-478E-A52C-87F6442CAC71}">
  <sheetPr codeName="Sheet13">
    <tabColor theme="9"/>
  </sheetPr>
  <dimension ref="A1:A34"/>
  <sheetViews>
    <sheetView tabSelected="1" view="pageBreakPreview" zoomScaleNormal="100" zoomScaleSheetLayoutView="100" zoomScalePageLayoutView="90" workbookViewId="0">
      <selection activeCell="D4" sqref="D4"/>
    </sheetView>
  </sheetViews>
  <sheetFormatPr defaultRowHeight="18.75" x14ac:dyDescent="0.4"/>
  <cols>
    <col min="1" max="1" width="94.5" style="100" customWidth="1"/>
    <col min="2" max="7" width="9" style="94"/>
    <col min="8" max="8" width="10.125" style="94" customWidth="1"/>
    <col min="9" max="16384" width="9" style="94"/>
  </cols>
  <sheetData>
    <row r="1" spans="1:1" ht="19.5" x14ac:dyDescent="0.4">
      <c r="A1" s="95"/>
    </row>
    <row r="2" spans="1:1" ht="31.5" customHeight="1" x14ac:dyDescent="0.4">
      <c r="A2" s="96"/>
    </row>
    <row r="3" spans="1:1" ht="25.5" x14ac:dyDescent="0.4">
      <c r="A3" s="97" t="s">
        <v>28</v>
      </c>
    </row>
    <row r="4" spans="1:1" ht="25.5" x14ac:dyDescent="0.4">
      <c r="A4" s="97"/>
    </row>
    <row r="5" spans="1:1" ht="19.5" x14ac:dyDescent="0.4">
      <c r="A5" s="98" t="s">
        <v>29</v>
      </c>
    </row>
    <row r="6" spans="1:1" ht="19.5" x14ac:dyDescent="0.4">
      <c r="A6" s="95"/>
    </row>
    <row r="7" spans="1:1" ht="19.5" x14ac:dyDescent="0.4">
      <c r="A7" s="95" t="s">
        <v>30</v>
      </c>
    </row>
    <row r="8" spans="1:1" ht="19.5" x14ac:dyDescent="0.4">
      <c r="A8" s="95"/>
    </row>
    <row r="9" spans="1:1" ht="19.5" x14ac:dyDescent="0.4">
      <c r="A9" s="95" t="s">
        <v>31</v>
      </c>
    </row>
    <row r="10" spans="1:1" ht="19.5" x14ac:dyDescent="0.4">
      <c r="A10" s="95" t="s">
        <v>104</v>
      </c>
    </row>
    <row r="11" spans="1:1" ht="19.5" x14ac:dyDescent="0.4">
      <c r="A11" s="95" t="s">
        <v>32</v>
      </c>
    </row>
    <row r="12" spans="1:1" ht="19.5" x14ac:dyDescent="0.4">
      <c r="A12" s="95"/>
    </row>
    <row r="13" spans="1:1" ht="19.5" x14ac:dyDescent="0.4">
      <c r="A13" s="95" t="s">
        <v>33</v>
      </c>
    </row>
    <row r="14" spans="1:1" ht="19.5" x14ac:dyDescent="0.4">
      <c r="A14" s="95" t="s">
        <v>34</v>
      </c>
    </row>
    <row r="15" spans="1:1" ht="19.5" x14ac:dyDescent="0.4">
      <c r="A15" s="95" t="s">
        <v>35</v>
      </c>
    </row>
    <row r="16" spans="1:1" ht="19.5" x14ac:dyDescent="0.4">
      <c r="A16" s="95"/>
    </row>
    <row r="17" spans="1:1" ht="25.5" customHeight="1" x14ac:dyDescent="0.4">
      <c r="A17" s="99" t="s">
        <v>36</v>
      </c>
    </row>
    <row r="18" spans="1:1" ht="23.25" customHeight="1" x14ac:dyDescent="0.4">
      <c r="A18" s="95" t="s">
        <v>37</v>
      </c>
    </row>
    <row r="19" spans="1:1" ht="19.5" x14ac:dyDescent="0.4">
      <c r="A19" s="95" t="s">
        <v>38</v>
      </c>
    </row>
    <row r="20" spans="1:1" ht="19.5" x14ac:dyDescent="0.4">
      <c r="A20" s="95"/>
    </row>
    <row r="21" spans="1:1" ht="23.25" customHeight="1" x14ac:dyDescent="0.4">
      <c r="A21" s="95" t="s">
        <v>39</v>
      </c>
    </row>
    <row r="22" spans="1:1" ht="28.5" customHeight="1" x14ac:dyDescent="0.4">
      <c r="A22" s="95" t="s">
        <v>40</v>
      </c>
    </row>
    <row r="23" spans="1:1" ht="24" customHeight="1" x14ac:dyDescent="0.4">
      <c r="A23" s="95" t="s">
        <v>41</v>
      </c>
    </row>
    <row r="24" spans="1:1" ht="27.75" customHeight="1" x14ac:dyDescent="0.4">
      <c r="A24" s="95" t="s">
        <v>42</v>
      </c>
    </row>
    <row r="25" spans="1:1" ht="19.5" x14ac:dyDescent="0.4">
      <c r="A25" s="95"/>
    </row>
    <row r="26" spans="1:1" ht="19.5" x14ac:dyDescent="0.4">
      <c r="A26" s="95" t="s">
        <v>43</v>
      </c>
    </row>
    <row r="27" spans="1:1" ht="19.5" x14ac:dyDescent="0.4">
      <c r="A27" s="95"/>
    </row>
    <row r="28" spans="1:1" ht="19.5" x14ac:dyDescent="0.4">
      <c r="A28" s="95" t="s">
        <v>44</v>
      </c>
    </row>
    <row r="29" spans="1:1" ht="37.5" customHeight="1" x14ac:dyDescent="0.4">
      <c r="A29" s="95"/>
    </row>
    <row r="30" spans="1:1" ht="19.5" x14ac:dyDescent="0.4">
      <c r="A30" s="95" t="s">
        <v>45</v>
      </c>
    </row>
    <row r="31" spans="1:1" ht="19.5" x14ac:dyDescent="0.4">
      <c r="A31" s="95"/>
    </row>
    <row r="32" spans="1:1" ht="25.5" customHeight="1" x14ac:dyDescent="0.4">
      <c r="A32" s="95" t="s">
        <v>46</v>
      </c>
    </row>
    <row r="33" spans="1:1" ht="36.75" customHeight="1" x14ac:dyDescent="0.4">
      <c r="A33" s="95" t="s">
        <v>47</v>
      </c>
    </row>
    <row r="34" spans="1:1" ht="19.5" x14ac:dyDescent="0.4">
      <c r="A34" s="95"/>
    </row>
  </sheetData>
  <phoneticPr fontId="15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議題表</vt:lpstr>
      <vt:lpstr>【1号】事業報告</vt:lpstr>
      <vt:lpstr>【2号】一般会計</vt:lpstr>
      <vt:lpstr>一般会計内訳書</vt:lpstr>
      <vt:lpstr>【2号】基金会計</vt:lpstr>
      <vt:lpstr>【2号】強化事業会計</vt:lpstr>
      <vt:lpstr>個人会員申込書</vt:lpstr>
      <vt:lpstr>【1号】事業報告!Print_Area</vt:lpstr>
      <vt:lpstr>【2号】一般会計!Print_Area</vt:lpstr>
      <vt:lpstr>【2号】基金会計!Print_Area</vt:lpstr>
      <vt:lpstr>一般会計内訳書!Print_Area</vt:lpstr>
      <vt:lpstr>個人会員申込書!Print_Area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Toyoda</dc:creator>
  <cp:lastModifiedBy>usato 1955</cp:lastModifiedBy>
  <cp:lastPrinted>2025-04-28T10:05:40Z</cp:lastPrinted>
  <dcterms:created xsi:type="dcterms:W3CDTF">2022-04-18T10:48:39Z</dcterms:created>
  <dcterms:modified xsi:type="dcterms:W3CDTF">2025-04-29T06:01:23Z</dcterms:modified>
</cp:coreProperties>
</file>